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" yWindow="45" windowWidth="15180" windowHeight="8040" tabRatio="601" activeTab="1"/>
  </bookViews>
  <sheets>
    <sheet name="選挙別投票率（選管）" sheetId="3" r:id="rId1"/>
    <sheet name="地区別選挙人名簿登録者数（選管）" sheetId="4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<sst xmlns="http://schemas.openxmlformats.org/spreadsheetml/2006/main" xmlns:r="http://schemas.openxmlformats.org/officeDocument/2006/relationships" count="102" uniqueCount="102">
  <si>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27. 4.12</t>
  </si>
  <si>
    <t>男</t>
    <rPh sb="0" eb="1">
      <t>オトコ</t>
    </rPh>
    <phoneticPr fontId="8"/>
  </si>
  <si>
    <t>選　　　挙　 比例代表</t>
    <rPh sb="0" eb="5">
      <t>センキョ</t>
    </rPh>
    <rPh sb="7" eb="9">
      <t>ヒレイ</t>
    </rPh>
    <rPh sb="9" eb="11">
      <t>ダイヒョウ</t>
    </rPh>
    <phoneticPr fontId="8"/>
  </si>
  <si>
    <t>11. 4.11</t>
  </si>
  <si>
    <t>立候補者数</t>
    <rPh sb="0" eb="3">
      <t>リッコウホ</t>
    </rPh>
    <rPh sb="3" eb="4">
      <t>シャ</t>
    </rPh>
    <rPh sb="4" eb="5">
      <t>スウ</t>
    </rPh>
    <phoneticPr fontId="8"/>
  </si>
  <si>
    <t>年　月　日</t>
    <rPh sb="0" eb="5">
      <t>ネンガッピ</t>
    </rPh>
    <phoneticPr fontId="8"/>
  </si>
  <si>
    <t>〔H 10. 2. ７現在選挙人名簿登録者数〕</t>
    <rPh sb="11" eb="13">
      <t>ゲンザイ</t>
    </rPh>
    <rPh sb="13" eb="15">
      <t>センキョ</t>
    </rPh>
    <rPh sb="15" eb="16">
      <t>ヒト</t>
    </rPh>
    <rPh sb="16" eb="18">
      <t>メイボ</t>
    </rPh>
    <rPh sb="18" eb="21">
      <t>トウロクシャ</t>
    </rPh>
    <rPh sb="21" eb="22">
      <t>スウ</t>
    </rPh>
    <phoneticPr fontId="8"/>
  </si>
  <si>
    <t>総　数</t>
    <rPh sb="0" eb="3">
      <t>ソウスウ</t>
    </rPh>
    <phoneticPr fontId="8"/>
  </si>
  <si>
    <t>女</t>
    <rPh sb="0" eb="1">
      <t>オンナ</t>
    </rPh>
    <phoneticPr fontId="8"/>
  </si>
  <si>
    <t>26.12.14</t>
  </si>
  <si>
    <t>人</t>
    <rPh sb="0" eb="1">
      <t>ヒト</t>
    </rPh>
    <phoneticPr fontId="8"/>
  </si>
  <si>
    <t>25. 7.21</t>
  </si>
  <si>
    <t>滑川市議会議員選挙</t>
    <rPh sb="0" eb="3">
      <t>ナメリカワシ</t>
    </rPh>
    <rPh sb="3" eb="5">
      <t>ギカイ</t>
    </rPh>
    <rPh sb="5" eb="7">
      <t>ギイン</t>
    </rPh>
    <rPh sb="7" eb="9">
      <t>センキョ</t>
    </rPh>
    <phoneticPr fontId="8"/>
  </si>
  <si>
    <t>滑川市長選挙</t>
    <rPh sb="0" eb="2">
      <t>ナメリカワ</t>
    </rPh>
    <rPh sb="2" eb="4">
      <t>シチョウ</t>
    </rPh>
    <rPh sb="4" eb="6">
      <t>センキョ</t>
    </rPh>
    <phoneticPr fontId="8"/>
  </si>
  <si>
    <t>名簿登載者</t>
    <rPh sb="0" eb="2">
      <t>メイボ</t>
    </rPh>
    <rPh sb="2" eb="4">
      <t>トウサイ</t>
    </rPh>
    <rPh sb="4" eb="5">
      <t>シャ</t>
    </rPh>
    <phoneticPr fontId="8"/>
  </si>
  <si>
    <t>倍率</t>
    <rPh sb="0" eb="2">
      <t>バイリツ</t>
    </rPh>
    <phoneticPr fontId="8"/>
  </si>
  <si>
    <t>富山県知事選挙</t>
    <rPh sb="0" eb="2">
      <t>トヤマ</t>
    </rPh>
    <rPh sb="2" eb="5">
      <t>ケンチジ</t>
    </rPh>
    <rPh sb="5" eb="7">
      <t>センキョ</t>
    </rPh>
    <phoneticPr fontId="8"/>
  </si>
  <si>
    <t>富山県議会議員選挙</t>
    <rPh sb="0" eb="2">
      <t>トヤマ</t>
    </rPh>
    <rPh sb="2" eb="3">
      <t>ケン</t>
    </rPh>
    <rPh sb="3" eb="5">
      <t>ギカイ</t>
    </rPh>
    <rPh sb="5" eb="7">
      <t>ギイン</t>
    </rPh>
    <rPh sb="7" eb="9">
      <t>センキョ</t>
    </rPh>
    <phoneticPr fontId="8"/>
  </si>
  <si>
    <t>　資　　料：選挙管理委員会</t>
    <rPh sb="1" eb="2">
      <t>シ</t>
    </rPh>
    <rPh sb="4" eb="5">
      <t>リョウ</t>
    </rPh>
    <rPh sb="6" eb="8">
      <t>センキョ</t>
    </rPh>
    <rPh sb="8" eb="10">
      <t>カンリ</t>
    </rPh>
    <rPh sb="10" eb="13">
      <t>イインカイ</t>
    </rPh>
    <phoneticPr fontId="8"/>
  </si>
  <si>
    <t>　　　　　　 選 挙 区</t>
    <rPh sb="7" eb="12">
      <t>センキョク</t>
    </rPh>
    <phoneticPr fontId="8"/>
  </si>
  <si>
    <t>-</t>
  </si>
  <si>
    <t>10. 2.15</t>
  </si>
  <si>
    <t xml:space="preserve"> 9.11.16</t>
  </si>
  <si>
    <t xml:space="preserve"> 14. 2.10</t>
  </si>
  <si>
    <t>12.10. 9</t>
  </si>
  <si>
    <t xml:space="preserve"> 13.11.18</t>
  </si>
  <si>
    <t>15.11. 9</t>
  </si>
  <si>
    <t xml:space="preserve"> 17.11.13</t>
  </si>
  <si>
    <t>13. 7.29</t>
  </si>
  <si>
    <t>16. 7.11</t>
  </si>
  <si>
    <t>総　　数</t>
    <rPh sb="0" eb="1">
      <t>フサ</t>
    </rPh>
    <rPh sb="3" eb="4">
      <t>カズ</t>
    </rPh>
    <phoneticPr fontId="8"/>
  </si>
  <si>
    <t>22. 7.11</t>
  </si>
  <si>
    <t>19. 4. 8</t>
  </si>
  <si>
    <t>18. 2.12</t>
  </si>
  <si>
    <t>17. 9.11</t>
  </si>
  <si>
    <t>19. 7.29</t>
  </si>
  <si>
    <t>29.11.12</t>
  </si>
  <si>
    <t>21.11.15</t>
  </si>
  <si>
    <t>22. 2.14</t>
  </si>
  <si>
    <t>21. 8.30</t>
  </si>
  <si>
    <t>選 挙 種 類</t>
    <rPh sb="0" eb="1">
      <t>セン</t>
    </rPh>
    <rPh sb="2" eb="3">
      <t>タカ</t>
    </rPh>
    <rPh sb="4" eb="5">
      <t>タネ</t>
    </rPh>
    <rPh sb="6" eb="7">
      <t>タグイ</t>
    </rPh>
    <phoneticPr fontId="8"/>
  </si>
  <si>
    <t>28. 7.10</t>
  </si>
  <si>
    <t>16.10.17</t>
  </si>
  <si>
    <t>15. 4.13</t>
  </si>
  <si>
    <t>20.10.19</t>
  </si>
  <si>
    <t>当日有権者（人）</t>
    <rPh sb="0" eb="2">
      <t>トウジツ</t>
    </rPh>
    <rPh sb="2" eb="4">
      <t>ユウケン</t>
    </rPh>
    <rPh sb="4" eb="5">
      <t>シャ</t>
    </rPh>
    <rPh sb="6" eb="7">
      <t>ヒト</t>
    </rPh>
    <phoneticPr fontId="8"/>
  </si>
  <si>
    <t>投票者数（人）</t>
    <rPh sb="0" eb="3">
      <t>トウヒョウシャ</t>
    </rPh>
    <rPh sb="3" eb="4">
      <t>スウ</t>
    </rPh>
    <rPh sb="5" eb="6">
      <t>ヒト</t>
    </rPh>
    <phoneticPr fontId="8"/>
  </si>
  <si>
    <t>投票率（％）</t>
    <rPh sb="0" eb="2">
      <t>トウヒョウ</t>
    </rPh>
    <rPh sb="2" eb="3">
      <t>リツ</t>
    </rPh>
    <phoneticPr fontId="8"/>
  </si>
  <si>
    <t>成</t>
  </si>
  <si>
    <t>〔H 18. 2 .４現在選挙人名簿登録者数〕</t>
    <rPh sb="11" eb="13">
      <t>ゲンザイ</t>
    </rPh>
    <rPh sb="13" eb="15">
      <t>センキョ</t>
    </rPh>
    <rPh sb="15" eb="16">
      <t>ヒト</t>
    </rPh>
    <rPh sb="16" eb="18">
      <t>メイボ</t>
    </rPh>
    <rPh sb="18" eb="21">
      <t>トウロクシャ</t>
    </rPh>
    <rPh sb="21" eb="22">
      <t>スウ</t>
    </rPh>
    <phoneticPr fontId="8"/>
  </si>
  <si>
    <t>　　　　　　 比例代表</t>
    <rPh sb="7" eb="9">
      <t>ヒレイ</t>
    </rPh>
    <rPh sb="9" eb="11">
      <t>ダイヒョウ</t>
    </rPh>
    <phoneticPr fontId="8"/>
  </si>
  <si>
    <t>浜 加 積</t>
  </si>
  <si>
    <t>24.12.16</t>
  </si>
  <si>
    <t xml:space="preserve"> 　　　　　　小選挙区</t>
    <rPh sb="7" eb="11">
      <t>ショウセンキョク</t>
    </rPh>
    <phoneticPr fontId="8"/>
  </si>
  <si>
    <t>参議院議員　 選 挙 区</t>
    <rPh sb="0" eb="3">
      <t>サンギイン</t>
    </rPh>
    <rPh sb="3" eb="5">
      <t>ギイン</t>
    </rPh>
    <rPh sb="7" eb="12">
      <t>センキョク</t>
    </rPh>
    <phoneticPr fontId="8"/>
  </si>
  <si>
    <t>定員</t>
    <rPh sb="0" eb="2">
      <t>テイイン</t>
    </rPh>
    <phoneticPr fontId="8"/>
  </si>
  <si>
    <t>24.10.28</t>
  </si>
  <si>
    <t>23. 4.10</t>
  </si>
  <si>
    <t>滑　　川</t>
  </si>
  <si>
    <t>〔H 21. 11 .7現在選挙人名簿登録者数〕</t>
    <rPh sb="12" eb="14">
      <t>ゲンザイ</t>
    </rPh>
    <rPh sb="14" eb="16">
      <t>センキョ</t>
    </rPh>
    <rPh sb="16" eb="17">
      <t>ヒト</t>
    </rPh>
    <rPh sb="17" eb="19">
      <t>メイボ</t>
    </rPh>
    <rPh sb="19" eb="22">
      <t>トウロクシャ</t>
    </rPh>
    <rPh sb="22" eb="23">
      <t>スウ</t>
    </rPh>
    <phoneticPr fontId="8"/>
  </si>
  <si>
    <t>西 加 積</t>
  </si>
  <si>
    <t>ロ．選挙種別投票率</t>
    <rPh sb="2" eb="4">
      <t>センキョ</t>
    </rPh>
    <rPh sb="4" eb="6">
      <t>シュベツ</t>
    </rPh>
    <rPh sb="6" eb="9">
      <t>トウヒョウリツ</t>
    </rPh>
    <phoneticPr fontId="8"/>
  </si>
  <si>
    <t>30. 2. 4</t>
  </si>
  <si>
    <t>26. 2. 9</t>
  </si>
  <si>
    <t>25.11.17</t>
  </si>
  <si>
    <t>〔H 11. 4. 1現在 選挙人名簿登録者数〕</t>
    <rPh sb="11" eb="13">
      <t>ゲンザイ</t>
    </rPh>
    <rPh sb="14" eb="16">
      <t>センキョ</t>
    </rPh>
    <rPh sb="16" eb="17">
      <t>ヒト</t>
    </rPh>
    <rPh sb="17" eb="19">
      <t>メイボ</t>
    </rPh>
    <rPh sb="19" eb="22">
      <t>トウロクシャ</t>
    </rPh>
    <rPh sb="22" eb="23">
      <t>スウ</t>
    </rPh>
    <phoneticPr fontId="8"/>
  </si>
  <si>
    <t>〔H15.4. 3現在 選挙人名簿登録者数〕</t>
    <rPh sb="9" eb="11">
      <t>ゲンザイ</t>
    </rPh>
    <rPh sb="12" eb="14">
      <t>センキョ</t>
    </rPh>
    <rPh sb="14" eb="15">
      <t>ヒト</t>
    </rPh>
    <rPh sb="15" eb="17">
      <t>メイボ</t>
    </rPh>
    <rPh sb="17" eb="20">
      <t>トウロクシャ</t>
    </rPh>
    <rPh sb="20" eb="21">
      <t>スウ</t>
    </rPh>
    <phoneticPr fontId="8"/>
  </si>
  <si>
    <t>〔H19.3.29現在 選挙人名簿登録者数〕</t>
    <rPh sb="9" eb="11">
      <t>ゲンザイ</t>
    </rPh>
    <rPh sb="12" eb="14">
      <t>センキョ</t>
    </rPh>
    <rPh sb="14" eb="15">
      <t>ヒト</t>
    </rPh>
    <rPh sb="15" eb="17">
      <t>メイボ</t>
    </rPh>
    <rPh sb="17" eb="20">
      <t>トウロクシャ</t>
    </rPh>
    <rPh sb="20" eb="21">
      <t>スウ</t>
    </rPh>
    <phoneticPr fontId="8"/>
  </si>
  <si>
    <t>〔H 29. 11 .4現在選挙人名簿登録者数〕</t>
    <rPh sb="12" eb="14">
      <t>ゲンザイ</t>
    </rPh>
    <rPh sb="14" eb="16">
      <t>センキョ</t>
    </rPh>
    <rPh sb="16" eb="17">
      <t>ヒト</t>
    </rPh>
    <rPh sb="17" eb="19">
      <t>メイボ</t>
    </rPh>
    <rPh sb="19" eb="22">
      <t>トウロクシャ</t>
    </rPh>
    <rPh sb="22" eb="23">
      <t>スウ</t>
    </rPh>
    <phoneticPr fontId="8"/>
  </si>
  <si>
    <t>29.10.22</t>
  </si>
  <si>
    <t>衆議院議員 　小選挙区</t>
    <rPh sb="7" eb="11">
      <t>ショウセンキョク</t>
    </rPh>
    <phoneticPr fontId="8"/>
  </si>
  <si>
    <t>　           小選挙区</t>
    <rPh sb="12" eb="13">
      <t>ショウ</t>
    </rPh>
    <rPh sb="13" eb="15">
      <t>センキョ</t>
    </rPh>
    <phoneticPr fontId="8"/>
  </si>
  <si>
    <t>選　　　挙　 比例代表</t>
    <rPh sb="7" eb="9">
      <t>ヒレイ</t>
    </rPh>
    <rPh sb="9" eb="11">
      <t>ダイヒョウ</t>
    </rPh>
    <phoneticPr fontId="8"/>
  </si>
  <si>
    <t>　           比例代表</t>
    <rPh sb="12" eb="14">
      <t>ヒレイ</t>
    </rPh>
    <rPh sb="14" eb="16">
      <t>ダイヒョウ</t>
    </rPh>
    <phoneticPr fontId="8"/>
  </si>
  <si>
    <t>R2.10.25</t>
  </si>
  <si>
    <t>31. 4. 7</t>
  </si>
  <si>
    <t>R1. 7.21</t>
  </si>
  <si>
    <t>28.10.23</t>
  </si>
  <si>
    <t>　資　　料：選挙管理委員会</t>
    <rPh sb="1" eb="2">
      <t>シ</t>
    </rPh>
    <rPh sb="4" eb="5">
      <t>リョウ</t>
    </rPh>
    <rPh sb="6" eb="13">
      <t>センキョカンリイインカイ</t>
    </rPh>
    <phoneticPr fontId="8"/>
  </si>
  <si>
    <t>計</t>
  </si>
  <si>
    <t>山 加 積</t>
  </si>
  <si>
    <t>月</t>
  </si>
  <si>
    <t>元</t>
    <rPh sb="0" eb="1">
      <t>モト</t>
    </rPh>
    <phoneticPr fontId="1"/>
  </si>
  <si>
    <t>中 加 積</t>
  </si>
  <si>
    <t>年</t>
  </si>
  <si>
    <t>東 加 積</t>
  </si>
  <si>
    <t>北 加 積</t>
  </si>
  <si>
    <t>和</t>
    <rPh sb="0" eb="1">
      <t>ワ</t>
    </rPh>
    <phoneticPr fontId="1"/>
  </si>
  <si>
    <t>早月加積</t>
  </si>
  <si>
    <t>令</t>
    <rPh sb="0" eb="1">
      <t>レイ</t>
    </rPh>
    <phoneticPr fontId="1"/>
  </si>
  <si>
    <t>平</t>
  </si>
  <si>
    <t>構　成　比</t>
    <rPh sb="0" eb="5">
      <t>コウセイヒ</t>
    </rPh>
    <phoneticPr fontId="8"/>
  </si>
  <si>
    <t>地　　区　　名</t>
    <rPh sb="0" eb="7">
      <t>チクメイ</t>
    </rPh>
    <phoneticPr fontId="8"/>
  </si>
  <si>
    <t>年月</t>
    <rPh sb="0" eb="1">
      <t>ネン</t>
    </rPh>
    <rPh sb="1" eb="2">
      <t>ツキ</t>
    </rPh>
    <phoneticPr fontId="1"/>
  </si>
  <si>
    <t>イ．地区別有権者数</t>
    <rPh sb="2" eb="5">
      <t>チクベツ</t>
    </rPh>
    <rPh sb="5" eb="8">
      <t>ユウケンシャ</t>
    </rPh>
    <rPh sb="8" eb="9">
      <t>スウ</t>
    </rPh>
    <phoneticPr fontId="8"/>
  </si>
  <si>
    <t>(3) 選　　　挙</t>
    <rPh sb="4" eb="9">
      <t>センキョ</t>
    </rPh>
    <phoneticPr fontId="8"/>
  </si>
  <si>
    <t>R6.10.27</t>
  </si>
  <si>
    <t>R3.11.14</t>
  </si>
  <si>
    <t>R4.2.6</t>
  </si>
  <si>
    <t>R5.4.9</t>
  </si>
  <si>
    <t>R3.10.31</t>
  </si>
  <si>
    <t>R4.7.10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</si>
</sst>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.00;&quot;△ &quot;#,##0.00"/>
    <numFmt numFmtId="178" formatCode="#,##0.0;&quot;△ &quot;#,##0.0"/>
  </numFmts>
  <fonts count="9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11"/>
      <color rgb="FFFF0000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明朝"/>
      <family val="1"/>
    </font>
    <font>
      <sz val="6"/>
      <color auto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right" vertical="center"/>
    </xf>
    <xf numFmtId="176" fontId="0" fillId="0" borderId="1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16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15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0" fillId="0" borderId="16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0" fillId="0" borderId="12" xfId="0" applyNumberFormat="1" applyFon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/>
    <xf numFmtId="0" fontId="3" fillId="0" borderId="0" xfId="0" applyFont="1" applyFill="1" applyBorder="1"/>
    <xf numFmtId="176" fontId="0" fillId="0" borderId="4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0" fontId="0" fillId="0" borderId="9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0" fillId="0" borderId="13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0" fillId="0" borderId="12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7" fillId="0" borderId="0" xfId="0" applyFont="1" applyFill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right" vertical="center"/>
    </xf>
    <xf numFmtId="0" fontId="0" fillId="0" borderId="20" xfId="0" applyFont="1" applyFill="1" applyBorder="1"/>
    <xf numFmtId="178" fontId="0" fillId="0" borderId="16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right" vertical="center"/>
    </xf>
    <xf numFmtId="178" fontId="7" fillId="0" borderId="16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24" xfId="0" applyFont="1" applyFill="1" applyBorder="1"/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81"/>
  <sheetViews>
    <sheetView view="pageBreakPreview" zoomScaleSheetLayoutView="100" workbookViewId="0">
      <pane xSplit="1" ySplit="3" topLeftCell="B19" activePane="bottomRight" state="frozen"/>
      <selection pane="topRight"/>
      <selection pane="bottomLeft"/>
      <selection pane="bottomRight" activeCell="K28" sqref="K28"/>
    </sheetView>
  </sheetViews>
  <sheetFormatPr defaultRowHeight="13.9" customHeight="1"/>
  <cols>
    <col min="1" max="1" width="23.625" style="1" customWidth="1"/>
    <col min="2" max="2" width="5.64453125" style="1" customWidth="1"/>
    <col min="3" max="3" width="11.64453125" style="1" customWidth="1"/>
    <col min="4" max="4" width="5.64453125" style="1" customWidth="1"/>
    <col min="5" max="5" width="11.64453125" style="1" customWidth="1"/>
    <col min="6" max="8" width="8.625" style="1" customWidth="1"/>
    <col min="9" max="10" width="1.625" style="1" customWidth="1"/>
    <col min="11" max="16" width="8.625" style="1" customWidth="1"/>
    <col min="17" max="17" width="23.125" style="1" customWidth="1"/>
    <col min="18" max="16384" width="9" style="1" customWidth="1"/>
  </cols>
  <sheetData>
    <row r="1" spans="1:17" ht="20.45" customHeight="1">
      <c r="A1" s="2" t="s">
        <v>61</v>
      </c>
      <c r="B1" s="14"/>
      <c r="C1" s="14"/>
      <c r="D1" s="14"/>
      <c r="E1" s="14"/>
      <c r="F1" s="14"/>
      <c r="G1" s="14"/>
      <c r="H1" s="47"/>
      <c r="I1" s="49"/>
      <c r="J1" s="49"/>
    </row>
    <row r="2" spans="1:17" ht="13.9" customHeight="1">
      <c r="A2" s="3" t="s">
        <v>40</v>
      </c>
      <c r="B2" s="15" t="s">
        <v>55</v>
      </c>
      <c r="C2" s="24" t="s">
        <v>4</v>
      </c>
      <c r="D2" s="15" t="s">
        <v>15</v>
      </c>
      <c r="E2" s="15" t="s">
        <v>5</v>
      </c>
      <c r="F2" s="42" t="s">
        <v>45</v>
      </c>
      <c r="G2" s="45"/>
      <c r="H2" s="48"/>
      <c r="K2" s="42" t="s">
        <v>46</v>
      </c>
      <c r="L2" s="45"/>
      <c r="M2" s="48"/>
      <c r="N2" s="42" t="s">
        <v>47</v>
      </c>
      <c r="O2" s="45"/>
      <c r="P2" s="63"/>
      <c r="Q2" s="12"/>
    </row>
    <row r="3" spans="1:17" ht="13.9" customHeight="1">
      <c r="A3" s="4"/>
      <c r="B3" s="16" t="s">
        <v>10</v>
      </c>
      <c r="C3" s="25" t="s">
        <v>10</v>
      </c>
      <c r="D3" s="31"/>
      <c r="E3" s="31"/>
      <c r="F3" s="43" t="s">
        <v>7</v>
      </c>
      <c r="G3" s="46" t="s">
        <v>1</v>
      </c>
      <c r="H3" s="7" t="s">
        <v>8</v>
      </c>
      <c r="K3" s="31" t="s">
        <v>7</v>
      </c>
      <c r="L3" s="7" t="s">
        <v>1</v>
      </c>
      <c r="M3" s="31" t="s">
        <v>8</v>
      </c>
      <c r="N3" s="31" t="s">
        <v>7</v>
      </c>
      <c r="O3" s="43" t="s">
        <v>1</v>
      </c>
      <c r="P3" s="64" t="s">
        <v>8</v>
      </c>
      <c r="Q3" s="65"/>
    </row>
    <row r="4" spans="1:17" ht="15" customHeight="1">
      <c r="A4" s="5" t="s">
        <v>13</v>
      </c>
      <c r="B4" s="17">
        <v>1</v>
      </c>
      <c r="C4" s="18">
        <v>1</v>
      </c>
      <c r="D4" s="18">
        <v>1</v>
      </c>
      <c r="E4" s="35" t="s">
        <v>21</v>
      </c>
      <c r="F4" s="17">
        <v>26375</v>
      </c>
      <c r="G4" s="18">
        <v>12421</v>
      </c>
      <c r="H4" s="18">
        <v>13954</v>
      </c>
      <c r="K4" s="18" t="s">
        <v>20</v>
      </c>
      <c r="L4" s="18" t="s">
        <v>20</v>
      </c>
      <c r="M4" s="18" t="s">
        <v>20</v>
      </c>
      <c r="N4" s="54" t="s">
        <v>20</v>
      </c>
      <c r="O4" s="33" t="s">
        <v>20</v>
      </c>
      <c r="P4" s="33" t="s">
        <v>20</v>
      </c>
      <c r="Q4" s="66" t="s">
        <v>6</v>
      </c>
    </row>
    <row r="5" spans="1:17" ht="15" customHeight="1">
      <c r="A5" s="6"/>
      <c r="B5" s="17">
        <v>1</v>
      </c>
      <c r="C5" s="18">
        <v>2</v>
      </c>
      <c r="D5" s="18">
        <v>2</v>
      </c>
      <c r="E5" s="35" t="s">
        <v>23</v>
      </c>
      <c r="F5" s="17">
        <f>G5+H5</f>
        <v>26992</v>
      </c>
      <c r="G5" s="18">
        <v>12746</v>
      </c>
      <c r="H5" s="18">
        <v>14246</v>
      </c>
      <c r="K5" s="18">
        <v>19770</v>
      </c>
      <c r="L5" s="18">
        <v>9072</v>
      </c>
      <c r="M5" s="18">
        <v>10688</v>
      </c>
      <c r="N5" s="54">
        <v>73.239999999999995</v>
      </c>
      <c r="O5" s="33">
        <v>71.180000000000007</v>
      </c>
      <c r="P5" s="33">
        <v>75.09</v>
      </c>
      <c r="Q5" s="67"/>
    </row>
    <row r="6" spans="1:17" ht="15" customHeight="1">
      <c r="A6" s="6"/>
      <c r="B6" s="17">
        <v>1</v>
      </c>
      <c r="C6" s="18">
        <v>1</v>
      </c>
      <c r="D6" s="18">
        <v>1</v>
      </c>
      <c r="E6" s="35" t="s">
        <v>33</v>
      </c>
      <c r="F6" s="17">
        <f>G6+H6</f>
        <v>27611</v>
      </c>
      <c r="G6" s="18">
        <v>13096</v>
      </c>
      <c r="H6" s="18">
        <v>14515</v>
      </c>
      <c r="K6" s="18" t="s">
        <v>20</v>
      </c>
      <c r="L6" s="18" t="s">
        <v>20</v>
      </c>
      <c r="M6" s="18" t="s">
        <v>20</v>
      </c>
      <c r="N6" s="54" t="s">
        <v>20</v>
      </c>
      <c r="O6" s="33" t="s">
        <v>20</v>
      </c>
      <c r="P6" s="33" t="s">
        <v>20</v>
      </c>
      <c r="Q6" s="66" t="s">
        <v>49</v>
      </c>
    </row>
    <row r="7" spans="1:17" ht="15" customHeight="1">
      <c r="A7" s="6"/>
      <c r="B7" s="18">
        <v>1</v>
      </c>
      <c r="C7" s="18">
        <v>2</v>
      </c>
      <c r="D7" s="18">
        <v>2</v>
      </c>
      <c r="E7" s="35" t="s">
        <v>38</v>
      </c>
      <c r="F7" s="17">
        <f>SUM(G7:H7)</f>
        <v>27301</v>
      </c>
      <c r="G7" s="18">
        <v>12918</v>
      </c>
      <c r="H7" s="18">
        <v>14383</v>
      </c>
      <c r="K7" s="18">
        <v>17978</v>
      </c>
      <c r="L7" s="18">
        <v>8380</v>
      </c>
      <c r="M7" s="18">
        <v>9598</v>
      </c>
      <c r="N7" s="54">
        <v>65.849999999999994</v>
      </c>
      <c r="O7" s="33">
        <v>64.87</v>
      </c>
      <c r="P7" s="33">
        <v>66.73</v>
      </c>
      <c r="Q7" s="66"/>
    </row>
    <row r="8" spans="1:17" ht="15" customHeight="1">
      <c r="A8" s="6"/>
      <c r="B8" s="18">
        <v>1</v>
      </c>
      <c r="C8" s="18">
        <v>3</v>
      </c>
      <c r="D8" s="18">
        <v>3</v>
      </c>
      <c r="E8" s="35" t="s">
        <v>63</v>
      </c>
      <c r="F8" s="17">
        <f>SUM(G8:H8)</f>
        <v>27083</v>
      </c>
      <c r="G8" s="18">
        <v>12897</v>
      </c>
      <c r="H8" s="18">
        <v>14186</v>
      </c>
      <c r="K8" s="18">
        <v>17522</v>
      </c>
      <c r="L8" s="18">
        <v>8169</v>
      </c>
      <c r="M8" s="18">
        <v>9353</v>
      </c>
      <c r="N8" s="54">
        <v>64.7</v>
      </c>
      <c r="O8" s="33">
        <v>63.34</v>
      </c>
      <c r="P8" s="33">
        <v>65.930000000000007</v>
      </c>
      <c r="Q8" s="66"/>
    </row>
    <row r="9" spans="1:17" ht="15" customHeight="1">
      <c r="A9" s="6"/>
      <c r="B9" s="18">
        <v>1</v>
      </c>
      <c r="C9" s="18">
        <v>2</v>
      </c>
      <c r="D9" s="18">
        <v>2</v>
      </c>
      <c r="E9" s="35" t="s">
        <v>62</v>
      </c>
      <c r="F9" s="17">
        <f>SUM(G9:H9)</f>
        <v>27666</v>
      </c>
      <c r="G9" s="18">
        <v>13299</v>
      </c>
      <c r="H9" s="18">
        <v>14367</v>
      </c>
      <c r="K9" s="18">
        <f>SUM(L9+M9)</f>
        <v>15250</v>
      </c>
      <c r="L9" s="18">
        <v>7211</v>
      </c>
      <c r="M9" s="18">
        <v>8039</v>
      </c>
      <c r="N9" s="54">
        <v>55.12</v>
      </c>
      <c r="O9" s="33">
        <v>54.22</v>
      </c>
      <c r="P9" s="33">
        <v>55.95</v>
      </c>
      <c r="Q9" s="66"/>
    </row>
    <row r="10" spans="1:17" ht="15" customHeight="1">
      <c r="A10" s="7"/>
      <c r="B10" s="17">
        <v>1</v>
      </c>
      <c r="C10" s="18">
        <v>2</v>
      </c>
      <c r="D10" s="18">
        <v>2</v>
      </c>
      <c r="E10" s="35" t="s">
        <v>98</v>
      </c>
      <c r="F10" s="17">
        <f>G10+H10</f>
        <v>27505</v>
      </c>
      <c r="G10" s="18">
        <v>13286</v>
      </c>
      <c r="H10" s="18">
        <v>14219</v>
      </c>
      <c r="K10" s="18">
        <f>SUM(L10+M10)</f>
        <v>15273</v>
      </c>
      <c r="L10" s="18">
        <v>7243</v>
      </c>
      <c r="M10" s="18">
        <v>8030</v>
      </c>
      <c r="N10" s="55">
        <v>55.53</v>
      </c>
      <c r="O10" s="60">
        <v>54.52</v>
      </c>
      <c r="P10" s="60">
        <v>56.47</v>
      </c>
      <c r="Q10" s="66"/>
    </row>
    <row r="11" spans="1:17" ht="15" customHeight="1">
      <c r="A11" s="5" t="s">
        <v>12</v>
      </c>
      <c r="B11" s="19">
        <v>20</v>
      </c>
      <c r="C11" s="26">
        <v>24</v>
      </c>
      <c r="D11" s="32">
        <v>1.2</v>
      </c>
      <c r="E11" s="36" t="s">
        <v>22</v>
      </c>
      <c r="F11" s="19">
        <v>26053</v>
      </c>
      <c r="G11" s="26">
        <v>12252</v>
      </c>
      <c r="H11" s="26">
        <v>13801</v>
      </c>
      <c r="K11" s="26">
        <v>21635</v>
      </c>
      <c r="L11" s="26">
        <v>9835</v>
      </c>
      <c r="M11" s="26">
        <v>11800</v>
      </c>
      <c r="N11" s="56">
        <v>83.04</v>
      </c>
      <c r="O11" s="32">
        <v>80.27</v>
      </c>
      <c r="P11" s="32">
        <v>85.5</v>
      </c>
      <c r="Q11" s="68"/>
    </row>
    <row r="12" spans="1:17" ht="15" customHeight="1">
      <c r="A12" s="6"/>
      <c r="B12" s="17">
        <v>20</v>
      </c>
      <c r="C12" s="18">
        <v>21</v>
      </c>
      <c r="D12" s="33">
        <v>1.05</v>
      </c>
      <c r="E12" s="35" t="s">
        <v>25</v>
      </c>
      <c r="F12" s="17">
        <f>G12+H12</f>
        <v>26939</v>
      </c>
      <c r="G12" s="18">
        <v>12732</v>
      </c>
      <c r="H12" s="18">
        <v>14207</v>
      </c>
      <c r="K12" s="18">
        <v>20927</v>
      </c>
      <c r="L12" s="18">
        <v>9545</v>
      </c>
      <c r="M12" s="18">
        <v>11382</v>
      </c>
      <c r="N12" s="54">
        <v>77.680000000000007</v>
      </c>
      <c r="O12" s="33">
        <v>74.97</v>
      </c>
      <c r="P12" s="33">
        <v>80.17</v>
      </c>
      <c r="Q12" s="68"/>
    </row>
    <row r="13" spans="1:17" ht="15" customHeight="1">
      <c r="A13" s="6"/>
      <c r="B13" s="18">
        <v>16</v>
      </c>
      <c r="C13" s="18">
        <v>19</v>
      </c>
      <c r="D13" s="33">
        <v>1.19</v>
      </c>
      <c r="E13" s="37" t="s">
        <v>27</v>
      </c>
      <c r="F13" s="17">
        <f>G13+H13</f>
        <v>27350</v>
      </c>
      <c r="G13" s="18">
        <v>12959</v>
      </c>
      <c r="H13" s="18">
        <v>14391</v>
      </c>
      <c r="K13" s="18">
        <f>L13+M13</f>
        <v>21048</v>
      </c>
      <c r="L13" s="18">
        <v>9645</v>
      </c>
      <c r="M13" s="18">
        <v>11403</v>
      </c>
      <c r="N13" s="54">
        <v>76.959999999999994</v>
      </c>
      <c r="O13" s="33">
        <v>74.430000000000007</v>
      </c>
      <c r="P13" s="33">
        <v>79.239999999999995</v>
      </c>
      <c r="Q13" s="68"/>
    </row>
    <row r="14" spans="1:17" ht="15" customHeight="1">
      <c r="A14" s="6"/>
      <c r="B14" s="18">
        <v>16</v>
      </c>
      <c r="C14" s="18">
        <v>16</v>
      </c>
      <c r="D14" s="33">
        <v>1</v>
      </c>
      <c r="E14" s="35" t="s">
        <v>37</v>
      </c>
      <c r="F14" s="17">
        <f>SUM(G14:H14)</f>
        <v>27490</v>
      </c>
      <c r="G14" s="18">
        <v>13000</v>
      </c>
      <c r="H14" s="18">
        <v>14490</v>
      </c>
      <c r="K14" s="18" t="s">
        <v>20</v>
      </c>
      <c r="L14" s="18" t="s">
        <v>20</v>
      </c>
      <c r="M14" s="18" t="s">
        <v>20</v>
      </c>
      <c r="N14" s="54" t="s">
        <v>20</v>
      </c>
      <c r="O14" s="33" t="s">
        <v>20</v>
      </c>
      <c r="P14" s="33" t="s">
        <v>20</v>
      </c>
      <c r="Q14" s="66" t="s">
        <v>59</v>
      </c>
    </row>
    <row r="15" spans="1:17" ht="15" customHeight="1">
      <c r="A15" s="6"/>
      <c r="B15" s="18">
        <v>15</v>
      </c>
      <c r="C15" s="18">
        <v>17</v>
      </c>
      <c r="D15" s="33">
        <v>1.1299999999999999</v>
      </c>
      <c r="E15" s="35" t="s">
        <v>64</v>
      </c>
      <c r="F15" s="17">
        <f>SUM(G15:H15)</f>
        <v>27123</v>
      </c>
      <c r="G15" s="18">
        <v>12929</v>
      </c>
      <c r="H15" s="18">
        <v>14194</v>
      </c>
      <c r="K15" s="18">
        <v>17345</v>
      </c>
      <c r="L15" s="18">
        <v>7981</v>
      </c>
      <c r="M15" s="18">
        <v>9364</v>
      </c>
      <c r="N15" s="54">
        <v>63.95</v>
      </c>
      <c r="O15" s="33">
        <v>61.73</v>
      </c>
      <c r="P15" s="33">
        <v>65.97</v>
      </c>
      <c r="Q15" s="66"/>
    </row>
    <row r="16" spans="1:17" ht="15" customHeight="1">
      <c r="A16" s="6"/>
      <c r="B16" s="17">
        <v>15</v>
      </c>
      <c r="C16" s="18">
        <v>15</v>
      </c>
      <c r="D16" s="33">
        <v>1</v>
      </c>
      <c r="E16" s="35" t="s">
        <v>36</v>
      </c>
      <c r="F16" s="17">
        <f>SUM(G16:H16)</f>
        <v>27910</v>
      </c>
      <c r="G16" s="18">
        <v>13415</v>
      </c>
      <c r="H16" s="18">
        <v>14495</v>
      </c>
      <c r="I16" s="1"/>
      <c r="J16" s="1"/>
      <c r="K16" s="18" t="s">
        <v>20</v>
      </c>
      <c r="L16" s="18" t="s">
        <v>20</v>
      </c>
      <c r="M16" s="18" t="s">
        <v>20</v>
      </c>
      <c r="N16" s="54" t="s">
        <v>20</v>
      </c>
      <c r="O16" s="33" t="s">
        <v>20</v>
      </c>
      <c r="P16" s="33" t="s">
        <v>20</v>
      </c>
      <c r="Q16" s="66" t="s">
        <v>68</v>
      </c>
    </row>
    <row r="17" spans="1:17" ht="15" customHeight="1">
      <c r="A17" s="7"/>
      <c r="B17" s="20">
        <v>15</v>
      </c>
      <c r="C17" s="27">
        <v>18</v>
      </c>
      <c r="D17" s="34">
        <v>1.2</v>
      </c>
      <c r="E17" s="38" t="s">
        <v>97</v>
      </c>
      <c r="F17" s="20">
        <f>SUM(G17:H17)</f>
        <v>27544</v>
      </c>
      <c r="G17" s="27">
        <v>13314</v>
      </c>
      <c r="H17" s="27">
        <v>14230</v>
      </c>
      <c r="I17" s="50"/>
      <c r="J17" s="50"/>
      <c r="K17" s="27">
        <f>SUM(L17:M17)</f>
        <v>16409</v>
      </c>
      <c r="L17" s="27">
        <v>7752</v>
      </c>
      <c r="M17" s="27">
        <v>8657</v>
      </c>
      <c r="N17" s="57">
        <v>59.57</v>
      </c>
      <c r="O17" s="34">
        <v>58.22</v>
      </c>
      <c r="P17" s="34">
        <v>60.84</v>
      </c>
      <c r="Q17" s="66"/>
    </row>
    <row r="18" spans="1:17" ht="15" customHeight="1">
      <c r="A18" s="5" t="s">
        <v>16</v>
      </c>
      <c r="B18" s="18">
        <v>1</v>
      </c>
      <c r="C18" s="18">
        <v>2</v>
      </c>
      <c r="D18" s="18">
        <v>2</v>
      </c>
      <c r="E18" s="35" t="s">
        <v>24</v>
      </c>
      <c r="F18" s="17">
        <v>26931</v>
      </c>
      <c r="G18" s="18">
        <v>12743</v>
      </c>
      <c r="H18" s="18">
        <v>14188</v>
      </c>
      <c r="K18" s="18">
        <v>11217</v>
      </c>
      <c r="L18" s="18">
        <v>5266</v>
      </c>
      <c r="M18" s="18">
        <v>5951</v>
      </c>
      <c r="N18" s="54">
        <v>41.65</v>
      </c>
      <c r="O18" s="33">
        <v>41.32</v>
      </c>
      <c r="P18" s="33">
        <v>41.94</v>
      </c>
      <c r="Q18" s="68"/>
    </row>
    <row r="19" spans="1:17" ht="15" customHeight="1">
      <c r="A19" s="6"/>
      <c r="B19" s="18">
        <v>1</v>
      </c>
      <c r="C19" s="18">
        <v>2</v>
      </c>
      <c r="D19" s="18">
        <v>2</v>
      </c>
      <c r="E19" s="35" t="s">
        <v>42</v>
      </c>
      <c r="F19" s="17">
        <v>27474</v>
      </c>
      <c r="G19" s="18">
        <v>13009</v>
      </c>
      <c r="H19" s="18">
        <v>14465</v>
      </c>
      <c r="K19" s="18">
        <v>10219</v>
      </c>
      <c r="L19" s="18">
        <v>4795</v>
      </c>
      <c r="M19" s="18">
        <v>5424</v>
      </c>
      <c r="N19" s="54">
        <v>37.200000000000003</v>
      </c>
      <c r="O19" s="33">
        <v>36.86</v>
      </c>
      <c r="P19" s="33">
        <v>37.5</v>
      </c>
      <c r="Q19" s="68"/>
    </row>
    <row r="20" spans="1:17" ht="15" customHeight="1">
      <c r="A20" s="6"/>
      <c r="B20" s="18">
        <v>1</v>
      </c>
      <c r="C20" s="18">
        <v>2</v>
      </c>
      <c r="D20" s="18">
        <v>2</v>
      </c>
      <c r="E20" s="35" t="s">
        <v>44</v>
      </c>
      <c r="F20" s="17">
        <v>27398</v>
      </c>
      <c r="G20" s="18">
        <v>12980</v>
      </c>
      <c r="H20" s="18">
        <v>14418</v>
      </c>
      <c r="K20" s="18">
        <v>11813</v>
      </c>
      <c r="L20" s="18">
        <v>5505</v>
      </c>
      <c r="M20" s="18">
        <v>6308</v>
      </c>
      <c r="N20" s="54">
        <v>43.12</v>
      </c>
      <c r="O20" s="33">
        <v>42.41</v>
      </c>
      <c r="P20" s="33">
        <v>43.75</v>
      </c>
      <c r="Q20" s="68"/>
    </row>
    <row r="21" spans="1:17" ht="15" customHeight="1">
      <c r="A21" s="6"/>
      <c r="B21" s="18">
        <v>1</v>
      </c>
      <c r="C21" s="18">
        <v>2</v>
      </c>
      <c r="D21" s="18">
        <v>2</v>
      </c>
      <c r="E21" s="35" t="s">
        <v>56</v>
      </c>
      <c r="F21" s="17">
        <f>G21+H21</f>
        <v>27245</v>
      </c>
      <c r="G21" s="18">
        <v>12974</v>
      </c>
      <c r="H21" s="18">
        <v>14271</v>
      </c>
      <c r="K21" s="18">
        <f>L21+M21</f>
        <v>10415</v>
      </c>
      <c r="L21" s="18">
        <v>4888</v>
      </c>
      <c r="M21" s="18">
        <v>5527</v>
      </c>
      <c r="N21" s="54">
        <v>38.229999999999997</v>
      </c>
      <c r="O21" s="33">
        <v>37.68</v>
      </c>
      <c r="P21" s="33">
        <v>38.729999999999997</v>
      </c>
      <c r="Q21" s="68"/>
    </row>
    <row r="22" spans="1:17" ht="15" customHeight="1">
      <c r="A22" s="6"/>
      <c r="B22" s="17">
        <v>1</v>
      </c>
      <c r="C22" s="18">
        <v>2</v>
      </c>
      <c r="D22" s="18">
        <v>2</v>
      </c>
      <c r="E22" s="35" t="s">
        <v>77</v>
      </c>
      <c r="F22" s="17">
        <f>G22+H22</f>
        <v>27818</v>
      </c>
      <c r="G22" s="18">
        <v>13339</v>
      </c>
      <c r="H22" s="18">
        <v>14479</v>
      </c>
      <c r="I22" s="1"/>
      <c r="J22" s="1"/>
      <c r="K22" s="18">
        <f>L22+M22</f>
        <v>10301</v>
      </c>
      <c r="L22" s="18">
        <v>4856</v>
      </c>
      <c r="M22" s="18">
        <v>5445</v>
      </c>
      <c r="N22" s="54">
        <v>37.03</v>
      </c>
      <c r="O22" s="33">
        <v>36.4</v>
      </c>
      <c r="P22" s="33">
        <v>37.61</v>
      </c>
      <c r="Q22" s="67"/>
    </row>
    <row r="23" spans="1:17" ht="15" customHeight="1">
      <c r="A23" s="6"/>
      <c r="B23" s="17">
        <v>1</v>
      </c>
      <c r="C23" s="18">
        <v>3</v>
      </c>
      <c r="D23" s="18">
        <v>3</v>
      </c>
      <c r="E23" s="35" t="s">
        <v>74</v>
      </c>
      <c r="F23" s="17">
        <f>G23+H23</f>
        <v>27627</v>
      </c>
      <c r="G23" s="18">
        <v>13350</v>
      </c>
      <c r="H23" s="18">
        <v>14277</v>
      </c>
      <c r="I23" s="1"/>
      <c r="J23" s="1"/>
      <c r="K23" s="18">
        <f>L23+M23</f>
        <v>16929</v>
      </c>
      <c r="L23" s="18">
        <v>8027</v>
      </c>
      <c r="M23" s="18">
        <v>8902</v>
      </c>
      <c r="N23" s="54">
        <v>61.28</v>
      </c>
      <c r="O23" s="33">
        <v>60.13</v>
      </c>
      <c r="P23" s="33">
        <v>62.35</v>
      </c>
      <c r="Q23" s="67"/>
    </row>
    <row r="24" spans="1:17" ht="15" customHeight="1">
      <c r="A24" s="7"/>
      <c r="B24" s="20">
        <v>1</v>
      </c>
      <c r="C24" s="27">
        <v>2</v>
      </c>
      <c r="D24" s="27">
        <v>2</v>
      </c>
      <c r="E24" s="38" t="s">
        <v>96</v>
      </c>
      <c r="F24" s="20">
        <f>G24+H24</f>
        <v>27163</v>
      </c>
      <c r="G24" s="27">
        <v>13162</v>
      </c>
      <c r="H24" s="27">
        <v>14001</v>
      </c>
      <c r="I24" s="50"/>
      <c r="J24" s="50"/>
      <c r="K24" s="27">
        <f>L24+M24</f>
        <v>14681</v>
      </c>
      <c r="L24" s="27">
        <v>7203</v>
      </c>
      <c r="M24" s="27">
        <v>7478</v>
      </c>
      <c r="N24" s="57">
        <v>54.05</v>
      </c>
      <c r="O24" s="34">
        <v>54.73</v>
      </c>
      <c r="P24" s="34">
        <v>53.41</v>
      </c>
      <c r="Q24" s="67"/>
    </row>
    <row r="25" spans="1:17" ht="15" customHeight="1">
      <c r="A25" s="5" t="s">
        <v>17</v>
      </c>
      <c r="B25" s="18">
        <v>1</v>
      </c>
      <c r="C25" s="18">
        <v>1</v>
      </c>
      <c r="D25" s="18">
        <v>1</v>
      </c>
      <c r="E25" s="35" t="s">
        <v>3</v>
      </c>
      <c r="F25" s="17">
        <v>26716</v>
      </c>
      <c r="G25" s="18">
        <v>12641</v>
      </c>
      <c r="H25" s="18">
        <v>14075</v>
      </c>
      <c r="K25" s="18" t="s">
        <v>20</v>
      </c>
      <c r="L25" s="18" t="s">
        <v>20</v>
      </c>
      <c r="M25" s="18" t="s">
        <v>20</v>
      </c>
      <c r="N25" s="54" t="s">
        <v>20</v>
      </c>
      <c r="O25" s="33" t="s">
        <v>20</v>
      </c>
      <c r="P25" s="33" t="s">
        <v>20</v>
      </c>
      <c r="Q25" s="69" t="s">
        <v>65</v>
      </c>
    </row>
    <row r="26" spans="1:17" ht="15" customHeight="1">
      <c r="A26" s="6"/>
      <c r="B26" s="18">
        <v>1</v>
      </c>
      <c r="C26" s="18">
        <v>1</v>
      </c>
      <c r="D26" s="18">
        <v>1</v>
      </c>
      <c r="E26" s="35" t="s">
        <v>43</v>
      </c>
      <c r="F26" s="17">
        <v>27440</v>
      </c>
      <c r="G26" s="18">
        <v>12998</v>
      </c>
      <c r="H26" s="18">
        <v>14442</v>
      </c>
      <c r="K26" s="18" t="s">
        <v>20</v>
      </c>
      <c r="L26" s="18" t="s">
        <v>20</v>
      </c>
      <c r="M26" s="18" t="s">
        <v>20</v>
      </c>
      <c r="N26" s="54" t="s">
        <v>20</v>
      </c>
      <c r="O26" s="33" t="s">
        <v>20</v>
      </c>
      <c r="P26" s="33" t="s">
        <v>20</v>
      </c>
      <c r="Q26" s="70" t="s">
        <v>66</v>
      </c>
    </row>
    <row r="27" spans="1:17" ht="15" customHeight="1">
      <c r="A27" s="6"/>
      <c r="B27" s="18">
        <v>1</v>
      </c>
      <c r="C27" s="18">
        <v>1</v>
      </c>
      <c r="D27" s="18">
        <v>1</v>
      </c>
      <c r="E27" s="35" t="s">
        <v>32</v>
      </c>
      <c r="F27" s="17">
        <v>27602</v>
      </c>
      <c r="G27" s="18">
        <v>13087</v>
      </c>
      <c r="H27" s="18">
        <v>14515</v>
      </c>
      <c r="K27" s="18" t="s">
        <v>20</v>
      </c>
      <c r="L27" s="18" t="s">
        <v>20</v>
      </c>
      <c r="M27" s="18" t="s">
        <v>20</v>
      </c>
      <c r="N27" s="54" t="s">
        <v>20</v>
      </c>
      <c r="O27" s="33" t="s">
        <v>20</v>
      </c>
      <c r="P27" s="33" t="s">
        <v>20</v>
      </c>
      <c r="Q27" s="67" t="s">
        <v>67</v>
      </c>
    </row>
    <row r="28" spans="1:17" ht="15" customHeight="1">
      <c r="A28" s="6"/>
      <c r="B28" s="18">
        <v>1</v>
      </c>
      <c r="C28" s="18">
        <v>4</v>
      </c>
      <c r="D28" s="18">
        <v>4</v>
      </c>
      <c r="E28" s="35" t="s">
        <v>57</v>
      </c>
      <c r="F28" s="17">
        <f>G28+H28</f>
        <v>27358</v>
      </c>
      <c r="G28" s="18">
        <v>12982</v>
      </c>
      <c r="H28" s="18">
        <v>14376</v>
      </c>
      <c r="K28" s="18">
        <f>L28+M28</f>
        <v>17201</v>
      </c>
      <c r="L28" s="18">
        <v>8080</v>
      </c>
      <c r="M28" s="18">
        <v>9121</v>
      </c>
      <c r="N28" s="54">
        <v>62.87</v>
      </c>
      <c r="O28" s="33">
        <v>62.24</v>
      </c>
      <c r="P28" s="33">
        <v>63.45</v>
      </c>
      <c r="Q28" s="67"/>
    </row>
    <row r="29" spans="1:17" ht="15" customHeight="1">
      <c r="A29" s="6"/>
      <c r="B29" s="17">
        <v>1</v>
      </c>
      <c r="C29" s="18">
        <v>2</v>
      </c>
      <c r="D29" s="18">
        <v>2</v>
      </c>
      <c r="E29" s="37" t="s">
        <v>0</v>
      </c>
      <c r="F29" s="18">
        <f>G29+H29</f>
        <v>27155</v>
      </c>
      <c r="G29" s="18">
        <v>12936</v>
      </c>
      <c r="H29" s="18">
        <v>14219</v>
      </c>
      <c r="I29" s="1"/>
      <c r="J29" s="1"/>
      <c r="K29" s="18">
        <f>L29+M29</f>
        <v>14866</v>
      </c>
      <c r="L29" s="18">
        <v>7049</v>
      </c>
      <c r="M29" s="18">
        <v>7817</v>
      </c>
      <c r="N29" s="54">
        <v>54.74</v>
      </c>
      <c r="O29" s="33">
        <v>54.49</v>
      </c>
      <c r="P29" s="33">
        <v>54.98</v>
      </c>
      <c r="Q29" s="67"/>
    </row>
    <row r="30" spans="1:17" ht="15" customHeight="1">
      <c r="A30" s="6"/>
      <c r="B30" s="18">
        <v>1</v>
      </c>
      <c r="C30" s="18">
        <v>2</v>
      </c>
      <c r="D30" s="18">
        <v>2</v>
      </c>
      <c r="E30" s="35" t="s">
        <v>75</v>
      </c>
      <c r="F30" s="17">
        <f>G30+H30</f>
        <v>27618</v>
      </c>
      <c r="G30" s="18">
        <v>13298</v>
      </c>
      <c r="H30" s="18">
        <v>14320</v>
      </c>
      <c r="I30" s="1"/>
      <c r="J30" s="1"/>
      <c r="K30" s="18">
        <f>L30+M30</f>
        <v>14883</v>
      </c>
      <c r="L30" s="18">
        <v>7092</v>
      </c>
      <c r="M30" s="18">
        <v>7791</v>
      </c>
      <c r="N30" s="54">
        <v>53.89</v>
      </c>
      <c r="O30" s="33">
        <v>53.33</v>
      </c>
      <c r="P30" s="33">
        <v>54.41</v>
      </c>
      <c r="Q30" s="68"/>
    </row>
    <row r="31" spans="1:17" ht="15" customHeight="1">
      <c r="A31" s="7"/>
      <c r="B31" s="20">
        <v>1</v>
      </c>
      <c r="C31" s="27">
        <v>2</v>
      </c>
      <c r="D31" s="27">
        <v>2</v>
      </c>
      <c r="E31" s="38" t="s">
        <v>99</v>
      </c>
      <c r="F31" s="20">
        <f>G31+H31</f>
        <v>27357</v>
      </c>
      <c r="G31" s="27">
        <v>13209</v>
      </c>
      <c r="H31" s="27">
        <v>14148</v>
      </c>
      <c r="I31" s="50"/>
      <c r="J31" s="50"/>
      <c r="K31" s="27">
        <f>L31+M31</f>
        <v>12989</v>
      </c>
      <c r="L31" s="27">
        <v>6283</v>
      </c>
      <c r="M31" s="27">
        <v>6706</v>
      </c>
      <c r="N31" s="57">
        <v>47.48</v>
      </c>
      <c r="O31" s="34">
        <v>47.57</v>
      </c>
      <c r="P31" s="34">
        <v>47.4</v>
      </c>
      <c r="Q31" s="68"/>
    </row>
    <row r="32" spans="1:17" ht="8.1" customHeight="1">
      <c r="A32" s="8"/>
      <c r="B32" s="18"/>
      <c r="C32" s="28"/>
      <c r="D32" s="18"/>
      <c r="E32" s="35"/>
      <c r="F32" s="17"/>
      <c r="G32" s="18"/>
      <c r="H32" s="18"/>
      <c r="K32" s="18"/>
      <c r="L32" s="18"/>
      <c r="M32" s="18"/>
      <c r="N32" s="54"/>
      <c r="O32" s="33"/>
      <c r="P32" s="33"/>
      <c r="Q32" s="68"/>
    </row>
    <row r="33" spans="1:17" ht="15" customHeight="1">
      <c r="A33" s="8" t="s">
        <v>53</v>
      </c>
      <c r="B33" s="18">
        <v>1</v>
      </c>
      <c r="C33" s="18">
        <v>4</v>
      </c>
      <c r="D33" s="18">
        <v>4</v>
      </c>
      <c r="E33" s="35" t="s">
        <v>26</v>
      </c>
      <c r="F33" s="17">
        <v>27475</v>
      </c>
      <c r="G33" s="18">
        <v>13006</v>
      </c>
      <c r="H33" s="18">
        <v>14469</v>
      </c>
      <c r="K33" s="18">
        <v>16612</v>
      </c>
      <c r="L33" s="18">
        <v>7938</v>
      </c>
      <c r="M33" s="18">
        <v>8674</v>
      </c>
      <c r="N33" s="54">
        <v>60.46</v>
      </c>
      <c r="O33" s="33">
        <v>61.3</v>
      </c>
      <c r="P33" s="33">
        <v>59.95</v>
      </c>
      <c r="Q33" s="68"/>
    </row>
    <row r="34" spans="1:17" ht="15" customHeight="1">
      <c r="A34" s="8" t="s">
        <v>50</v>
      </c>
      <c r="B34" s="17">
        <v>11</v>
      </c>
      <c r="C34" s="28" t="s">
        <v>14</v>
      </c>
      <c r="D34" s="18"/>
      <c r="E34" s="35"/>
      <c r="F34" s="17"/>
      <c r="G34" s="18"/>
      <c r="H34" s="18"/>
      <c r="K34" s="18">
        <v>16601</v>
      </c>
      <c r="L34" s="18">
        <v>7934</v>
      </c>
      <c r="M34" s="18">
        <v>8667</v>
      </c>
      <c r="N34" s="54">
        <v>60.37</v>
      </c>
      <c r="O34" s="33">
        <v>60.94</v>
      </c>
      <c r="P34" s="33">
        <v>59.86</v>
      </c>
      <c r="Q34" s="68"/>
    </row>
    <row r="35" spans="1:17" ht="8.1" customHeight="1">
      <c r="A35" s="9"/>
      <c r="B35" s="18"/>
      <c r="C35" s="28"/>
      <c r="D35" s="18"/>
      <c r="E35" s="35"/>
      <c r="F35" s="17"/>
      <c r="G35" s="18"/>
      <c r="H35" s="18"/>
      <c r="K35" s="18"/>
      <c r="L35" s="18"/>
      <c r="M35" s="18"/>
      <c r="N35" s="54"/>
      <c r="O35" s="33"/>
      <c r="P35" s="33"/>
      <c r="Q35" s="68"/>
    </row>
    <row r="36" spans="1:17" ht="15" customHeight="1">
      <c r="A36" s="8" t="s">
        <v>71</v>
      </c>
      <c r="B36" s="18">
        <v>1</v>
      </c>
      <c r="C36" s="18">
        <v>4</v>
      </c>
      <c r="D36" s="18">
        <v>4</v>
      </c>
      <c r="E36" s="35" t="s">
        <v>34</v>
      </c>
      <c r="F36" s="17">
        <f>G36+H36</f>
        <v>27558</v>
      </c>
      <c r="G36" s="18">
        <v>13058</v>
      </c>
      <c r="H36" s="18">
        <v>14500</v>
      </c>
      <c r="K36" s="18">
        <f>L36+M36</f>
        <v>18457</v>
      </c>
      <c r="L36" s="18">
        <v>8821</v>
      </c>
      <c r="M36" s="18">
        <v>9636</v>
      </c>
      <c r="N36" s="54">
        <v>66.98</v>
      </c>
      <c r="O36" s="33">
        <v>67.55</v>
      </c>
      <c r="P36" s="33">
        <v>66.459999999999994</v>
      </c>
      <c r="Q36" s="68"/>
    </row>
    <row r="37" spans="1:17" ht="15" customHeight="1">
      <c r="A37" s="8" t="s">
        <v>73</v>
      </c>
      <c r="B37" s="17">
        <v>11</v>
      </c>
      <c r="C37" s="28" t="s">
        <v>14</v>
      </c>
      <c r="D37" s="18"/>
      <c r="E37" s="35"/>
      <c r="F37" s="17"/>
      <c r="G37" s="18"/>
      <c r="H37" s="18"/>
      <c r="K37" s="18">
        <f>L37+M37</f>
        <v>18453</v>
      </c>
      <c r="L37" s="18">
        <v>8818</v>
      </c>
      <c r="M37" s="18">
        <v>9635</v>
      </c>
      <c r="N37" s="54">
        <v>66.91</v>
      </c>
      <c r="O37" s="33">
        <v>67.47</v>
      </c>
      <c r="P37" s="33">
        <v>66.400000000000006</v>
      </c>
      <c r="Q37" s="68"/>
    </row>
    <row r="38" spans="1:17" ht="8.1" customHeight="1">
      <c r="A38" s="9"/>
      <c r="B38" s="18"/>
      <c r="C38" s="28"/>
      <c r="D38" s="18"/>
      <c r="E38" s="35"/>
      <c r="F38" s="17"/>
      <c r="G38" s="18"/>
      <c r="H38" s="18"/>
      <c r="K38" s="18"/>
      <c r="L38" s="18"/>
      <c r="M38" s="18"/>
      <c r="N38" s="54"/>
      <c r="O38" s="33"/>
      <c r="P38" s="33"/>
      <c r="Q38" s="68"/>
    </row>
    <row r="39" spans="1:17" ht="15" customHeight="1">
      <c r="A39" s="8" t="s">
        <v>70</v>
      </c>
      <c r="B39" s="18">
        <v>1</v>
      </c>
      <c r="C39" s="18">
        <v>3</v>
      </c>
      <c r="D39" s="18">
        <v>3</v>
      </c>
      <c r="E39" s="35" t="s">
        <v>39</v>
      </c>
      <c r="F39" s="17">
        <f>SUM(G39:H39)</f>
        <v>27445</v>
      </c>
      <c r="G39" s="18">
        <v>12981</v>
      </c>
      <c r="H39" s="18">
        <v>14464</v>
      </c>
      <c r="K39" s="18">
        <f>L39+M39</f>
        <v>19996</v>
      </c>
      <c r="L39" s="18">
        <v>9590</v>
      </c>
      <c r="M39" s="18">
        <v>10406</v>
      </c>
      <c r="N39" s="54">
        <v>72.86</v>
      </c>
      <c r="O39" s="33">
        <v>73.88</v>
      </c>
      <c r="P39" s="33">
        <v>71.94</v>
      </c>
      <c r="Q39" s="68"/>
    </row>
    <row r="40" spans="1:17" ht="15" customHeight="1">
      <c r="A40" s="8" t="s">
        <v>72</v>
      </c>
      <c r="B40" s="18">
        <v>11</v>
      </c>
      <c r="C40" s="28" t="s">
        <v>14</v>
      </c>
      <c r="D40" s="18"/>
      <c r="E40" s="35"/>
      <c r="F40" s="17"/>
      <c r="G40" s="18"/>
      <c r="H40" s="18"/>
      <c r="K40" s="18">
        <f>L40+M40</f>
        <v>19995</v>
      </c>
      <c r="L40" s="18">
        <v>9589</v>
      </c>
      <c r="M40" s="18">
        <v>10406</v>
      </c>
      <c r="N40" s="54">
        <v>72.849999999999994</v>
      </c>
      <c r="O40" s="33">
        <v>73.87</v>
      </c>
      <c r="P40" s="33">
        <v>71.94</v>
      </c>
      <c r="Q40" s="68"/>
    </row>
    <row r="41" spans="1:17" ht="8.1" customHeight="1">
      <c r="A41" s="9"/>
      <c r="B41" s="18"/>
      <c r="C41" s="28"/>
      <c r="D41" s="18"/>
      <c r="E41" s="35"/>
      <c r="F41" s="17"/>
      <c r="G41" s="18"/>
      <c r="H41" s="18"/>
      <c r="K41" s="18"/>
      <c r="L41" s="18"/>
      <c r="M41" s="18"/>
      <c r="N41" s="54"/>
      <c r="O41" s="33"/>
      <c r="P41" s="33"/>
      <c r="Q41" s="68"/>
    </row>
    <row r="42" spans="1:17" ht="15" customHeight="1">
      <c r="A42" s="8" t="s">
        <v>53</v>
      </c>
      <c r="B42" s="18">
        <v>1</v>
      </c>
      <c r="C42" s="18">
        <v>3</v>
      </c>
      <c r="D42" s="18">
        <v>3</v>
      </c>
      <c r="E42" s="35" t="s">
        <v>52</v>
      </c>
      <c r="F42" s="17">
        <f>G42+H42</f>
        <v>27305</v>
      </c>
      <c r="G42" s="18">
        <v>13002</v>
      </c>
      <c r="H42" s="18">
        <v>14303</v>
      </c>
      <c r="I42" s="1"/>
      <c r="J42" s="1"/>
      <c r="K42" s="18">
        <f>L42+M42</f>
        <v>14853</v>
      </c>
      <c r="L42" s="18">
        <v>7304</v>
      </c>
      <c r="M42" s="18">
        <v>7549</v>
      </c>
      <c r="N42" s="54">
        <v>54.4</v>
      </c>
      <c r="O42" s="33">
        <v>56.18</v>
      </c>
      <c r="P42" s="33">
        <v>52.78</v>
      </c>
      <c r="Q42" s="68"/>
    </row>
    <row r="43" spans="1:17" ht="15" customHeight="1">
      <c r="A43" s="8" t="s">
        <v>50</v>
      </c>
      <c r="B43" s="18">
        <v>11</v>
      </c>
      <c r="C43" s="28" t="s">
        <v>14</v>
      </c>
      <c r="D43" s="18"/>
      <c r="E43" s="35"/>
      <c r="F43" s="17"/>
      <c r="G43" s="18"/>
      <c r="H43" s="18"/>
      <c r="I43" s="1"/>
      <c r="J43" s="1"/>
      <c r="K43" s="18">
        <f>L43+M43</f>
        <v>14849</v>
      </c>
      <c r="L43" s="18">
        <v>7303</v>
      </c>
      <c r="M43" s="18">
        <v>7546</v>
      </c>
      <c r="N43" s="54">
        <v>54.38</v>
      </c>
      <c r="O43" s="33">
        <v>56.17</v>
      </c>
      <c r="P43" s="33">
        <v>52.76</v>
      </c>
      <c r="Q43" s="68"/>
    </row>
    <row r="44" spans="1:17" ht="8.1" customHeight="1">
      <c r="A44" s="9"/>
      <c r="B44" s="18"/>
      <c r="C44" s="28"/>
      <c r="D44" s="18"/>
      <c r="E44" s="35"/>
      <c r="F44" s="17"/>
      <c r="G44" s="18"/>
      <c r="H44" s="18"/>
      <c r="K44" s="18"/>
      <c r="L44" s="18"/>
      <c r="M44" s="18"/>
      <c r="N44" s="54"/>
      <c r="O44" s="33"/>
      <c r="P44" s="33"/>
      <c r="Q44" s="68"/>
    </row>
    <row r="45" spans="1:17" ht="15" customHeight="1">
      <c r="A45" s="8" t="s">
        <v>53</v>
      </c>
      <c r="B45" s="18">
        <v>1</v>
      </c>
      <c r="C45" s="18">
        <v>3</v>
      </c>
      <c r="D45" s="18">
        <v>3</v>
      </c>
      <c r="E45" s="35" t="s">
        <v>9</v>
      </c>
      <c r="F45" s="17">
        <f>G45+H45</f>
        <v>27332</v>
      </c>
      <c r="G45" s="18">
        <v>13038</v>
      </c>
      <c r="H45" s="18">
        <v>14294</v>
      </c>
      <c r="K45" s="18">
        <f>L45+M45</f>
        <v>13011</v>
      </c>
      <c r="L45" s="18">
        <v>6393</v>
      </c>
      <c r="M45" s="18">
        <v>6618</v>
      </c>
      <c r="N45" s="54">
        <v>47.6</v>
      </c>
      <c r="O45" s="33">
        <v>49.03</v>
      </c>
      <c r="P45" s="33">
        <v>46.3</v>
      </c>
      <c r="Q45" s="68"/>
    </row>
    <row r="46" spans="1:17" ht="15" customHeight="1">
      <c r="A46" s="8" t="s">
        <v>50</v>
      </c>
      <c r="B46" s="18">
        <v>11</v>
      </c>
      <c r="C46" s="28" t="s">
        <v>14</v>
      </c>
      <c r="D46" s="18"/>
      <c r="E46" s="35"/>
      <c r="F46" s="17"/>
      <c r="G46" s="18"/>
      <c r="H46" s="18"/>
      <c r="K46" s="18">
        <f>L46+M46</f>
        <v>13011</v>
      </c>
      <c r="L46" s="18">
        <v>6393</v>
      </c>
      <c r="M46" s="18">
        <v>6618</v>
      </c>
      <c r="N46" s="54">
        <v>47.6</v>
      </c>
      <c r="O46" s="33">
        <v>49.03</v>
      </c>
      <c r="P46" s="33">
        <v>46.3</v>
      </c>
      <c r="Q46" s="68"/>
    </row>
    <row r="47" spans="1:17" ht="8.1" customHeight="1">
      <c r="A47" s="9"/>
      <c r="B47" s="18"/>
      <c r="C47" s="28"/>
      <c r="D47" s="18"/>
      <c r="E47" s="35"/>
      <c r="F47" s="17"/>
      <c r="G47" s="18"/>
      <c r="H47" s="18"/>
      <c r="K47" s="18"/>
      <c r="L47" s="18"/>
      <c r="M47" s="18"/>
      <c r="N47" s="54"/>
      <c r="O47" s="33"/>
      <c r="P47" s="33"/>
      <c r="Q47" s="68"/>
    </row>
    <row r="48" spans="1:17" ht="15" customHeight="1">
      <c r="A48" s="8" t="s">
        <v>53</v>
      </c>
      <c r="B48" s="18">
        <v>1</v>
      </c>
      <c r="C48" s="18">
        <v>2</v>
      </c>
      <c r="D48" s="18">
        <v>2</v>
      </c>
      <c r="E48" s="35" t="s">
        <v>69</v>
      </c>
      <c r="F48" s="17">
        <f>G48+H48</f>
        <v>27871</v>
      </c>
      <c r="G48" s="18">
        <v>13393</v>
      </c>
      <c r="H48" s="18">
        <v>14478</v>
      </c>
      <c r="I48" s="1"/>
      <c r="J48" s="1"/>
      <c r="K48" s="18">
        <f>L48+M48</f>
        <v>14204</v>
      </c>
      <c r="L48" s="18">
        <v>6912</v>
      </c>
      <c r="M48" s="18">
        <v>7292</v>
      </c>
      <c r="N48" s="54">
        <v>50.96</v>
      </c>
      <c r="O48" s="33">
        <v>51.61</v>
      </c>
      <c r="P48" s="33">
        <v>50.37</v>
      </c>
      <c r="Q48" s="68"/>
    </row>
    <row r="49" spans="1:17" ht="15" customHeight="1">
      <c r="A49" s="8" t="s">
        <v>50</v>
      </c>
      <c r="B49" s="18">
        <v>11</v>
      </c>
      <c r="C49" s="28" t="s">
        <v>14</v>
      </c>
      <c r="D49" s="18"/>
      <c r="E49" s="35"/>
      <c r="F49" s="17"/>
      <c r="G49" s="18"/>
      <c r="H49" s="18"/>
      <c r="I49" s="1"/>
      <c r="J49" s="1"/>
      <c r="K49" s="18">
        <f>L49+M49</f>
        <v>14090</v>
      </c>
      <c r="L49" s="18">
        <v>6852</v>
      </c>
      <c r="M49" s="18">
        <v>7238</v>
      </c>
      <c r="N49" s="54">
        <v>50.59</v>
      </c>
      <c r="O49" s="33">
        <v>51.21</v>
      </c>
      <c r="P49" s="33">
        <v>50.02</v>
      </c>
      <c r="Q49" s="68"/>
    </row>
    <row r="50" spans="1:17" ht="8.1" customHeight="1">
      <c r="A50" s="9"/>
      <c r="B50" s="18"/>
      <c r="C50" s="28"/>
      <c r="D50" s="18"/>
      <c r="E50" s="35"/>
      <c r="F50" s="17"/>
      <c r="G50" s="18"/>
      <c r="H50" s="18"/>
      <c r="I50" s="1"/>
      <c r="J50" s="1"/>
      <c r="K50" s="18"/>
      <c r="L50" s="18"/>
      <c r="M50" s="18"/>
      <c r="N50" s="54"/>
      <c r="O50" s="33"/>
      <c r="P50" s="33"/>
      <c r="Q50" s="68"/>
    </row>
    <row r="51" spans="1:17" s="1" customFormat="1" ht="15" customHeight="1">
      <c r="A51" s="8" t="s">
        <v>53</v>
      </c>
      <c r="B51" s="18">
        <v>1</v>
      </c>
      <c r="C51" s="18">
        <v>2</v>
      </c>
      <c r="D51" s="18">
        <v>2</v>
      </c>
      <c r="E51" s="35" t="s">
        <v>100</v>
      </c>
      <c r="F51" s="17">
        <f>G51+H51</f>
        <v>27721</v>
      </c>
      <c r="G51" s="18">
        <v>13428</v>
      </c>
      <c r="H51" s="18">
        <v>14293</v>
      </c>
      <c r="I51" s="0"/>
      <c r="J51" s="0"/>
      <c r="K51" s="18">
        <f>L51+M51</f>
        <v>14939</v>
      </c>
      <c r="L51" s="18">
        <v>7366</v>
      </c>
      <c r="M51" s="18">
        <v>7573</v>
      </c>
      <c r="N51" s="55">
        <v>53.89</v>
      </c>
      <c r="O51" s="33">
        <v>54.86</v>
      </c>
      <c r="P51" s="33">
        <v>52.98</v>
      </c>
      <c r="Q51" s="68"/>
    </row>
    <row r="52" spans="1:17" s="1" customFormat="1" ht="15" customHeight="1">
      <c r="A52" s="8" t="s">
        <v>50</v>
      </c>
      <c r="B52" s="18">
        <v>11</v>
      </c>
      <c r="C52" s="28" t="s">
        <v>14</v>
      </c>
      <c r="D52" s="18"/>
      <c r="E52" s="35"/>
      <c r="F52" s="17"/>
      <c r="G52" s="18"/>
      <c r="H52" s="18"/>
      <c r="I52" s="0"/>
      <c r="J52" s="0"/>
      <c r="K52" s="18">
        <f>L52+M52</f>
        <v>14935</v>
      </c>
      <c r="L52" s="18">
        <v>7363</v>
      </c>
      <c r="M52" s="18">
        <v>7572</v>
      </c>
      <c r="N52" s="54">
        <v>53.88</v>
      </c>
      <c r="O52" s="33">
        <v>54.83</v>
      </c>
      <c r="P52" s="33">
        <v>52.98</v>
      </c>
      <c r="Q52" s="68"/>
    </row>
    <row r="53" spans="1:17" ht="8.1" customHeight="1">
      <c r="A53" s="10"/>
      <c r="B53" s="21"/>
      <c r="C53" s="29"/>
      <c r="D53" s="21"/>
      <c r="E53" s="39"/>
      <c r="F53" s="44"/>
      <c r="G53" s="21"/>
      <c r="H53" s="21"/>
      <c r="I53" s="51"/>
      <c r="J53" s="51"/>
      <c r="K53" s="21"/>
      <c r="L53" s="21"/>
      <c r="M53" s="21"/>
      <c r="N53" s="58"/>
      <c r="O53" s="61"/>
      <c r="P53" s="61"/>
      <c r="Q53" s="68"/>
    </row>
    <row r="54" spans="1:17" s="1" customFormat="1" ht="15" customHeight="1">
      <c r="A54" s="8" t="s">
        <v>53</v>
      </c>
      <c r="B54" s="18">
        <v>1</v>
      </c>
      <c r="C54" s="18">
        <v>3</v>
      </c>
      <c r="D54" s="18">
        <v>3</v>
      </c>
      <c r="E54" s="35" t="s">
        <v>96</v>
      </c>
      <c r="F54" s="17">
        <f>G54+H54</f>
        <v>27244</v>
      </c>
      <c r="G54" s="18">
        <v>13212</v>
      </c>
      <c r="H54" s="18">
        <v>14032</v>
      </c>
      <c r="I54" s="0"/>
      <c r="J54" s="0"/>
      <c r="K54" s="18">
        <f>L54+M54</f>
        <v>14633</v>
      </c>
      <c r="L54" s="18">
        <v>7193</v>
      </c>
      <c r="M54" s="18">
        <v>7440</v>
      </c>
      <c r="N54" s="54">
        <v>53.71</v>
      </c>
      <c r="O54" s="33">
        <v>54.44</v>
      </c>
      <c r="P54" s="33">
        <v>53.02</v>
      </c>
      <c r="Q54" s="68"/>
    </row>
    <row r="55" spans="1:17" s="1" customFormat="1" ht="15" customHeight="1">
      <c r="A55" s="11" t="s">
        <v>50</v>
      </c>
      <c r="B55" s="22">
        <v>11</v>
      </c>
      <c r="C55" s="30" t="s">
        <v>14</v>
      </c>
      <c r="D55" s="22"/>
      <c r="E55" s="40"/>
      <c r="F55" s="23"/>
      <c r="G55" s="22"/>
      <c r="H55" s="22"/>
      <c r="I55" s="0"/>
      <c r="J55" s="0"/>
      <c r="K55" s="22">
        <f>L55+M55</f>
        <v>14634</v>
      </c>
      <c r="L55" s="22">
        <v>7194</v>
      </c>
      <c r="M55" s="22">
        <v>7440</v>
      </c>
      <c r="N55" s="59">
        <v>53.71</v>
      </c>
      <c r="O55" s="62">
        <v>54.45</v>
      </c>
      <c r="P55" s="62">
        <v>53.02</v>
      </c>
      <c r="Q55" s="68"/>
    </row>
    <row r="56" spans="1:17" ht="15" customHeight="1">
      <c r="A56" s="8" t="s">
        <v>19</v>
      </c>
      <c r="B56" s="17">
        <v>1</v>
      </c>
      <c r="C56" s="18">
        <v>4</v>
      </c>
      <c r="D56" s="18">
        <v>4</v>
      </c>
      <c r="E56" s="35" t="s">
        <v>28</v>
      </c>
      <c r="F56" s="17">
        <v>27064</v>
      </c>
      <c r="G56" s="18">
        <v>12807</v>
      </c>
      <c r="H56" s="18">
        <v>14257</v>
      </c>
      <c r="K56" s="18">
        <v>15387</v>
      </c>
      <c r="L56" s="18">
        <v>7381</v>
      </c>
      <c r="M56" s="18">
        <v>8006</v>
      </c>
      <c r="N56" s="54">
        <v>56.85</v>
      </c>
      <c r="O56" s="33">
        <v>57.63</v>
      </c>
      <c r="P56" s="33">
        <v>56.15</v>
      </c>
      <c r="Q56" s="68"/>
    </row>
    <row r="57" spans="1:17" ht="15" customHeight="1">
      <c r="A57" s="8" t="s">
        <v>50</v>
      </c>
      <c r="B57" s="18">
        <v>48</v>
      </c>
      <c r="C57" s="28" t="s">
        <v>14</v>
      </c>
      <c r="D57" s="18"/>
      <c r="E57" s="35"/>
      <c r="F57" s="17"/>
      <c r="G57" s="18"/>
      <c r="H57" s="18"/>
      <c r="K57" s="18">
        <v>15385</v>
      </c>
      <c r="L57" s="18">
        <v>7387</v>
      </c>
      <c r="M57" s="18">
        <v>8007</v>
      </c>
      <c r="N57" s="54">
        <v>56.85</v>
      </c>
      <c r="O57" s="33">
        <v>57.68</v>
      </c>
      <c r="P57" s="33">
        <v>56.16</v>
      </c>
      <c r="Q57" s="68"/>
    </row>
    <row r="58" spans="1:17" ht="8.1" customHeight="1">
      <c r="A58" s="8"/>
      <c r="B58" s="18"/>
      <c r="C58" s="28"/>
      <c r="D58" s="18"/>
      <c r="E58" s="35"/>
      <c r="F58" s="17"/>
      <c r="G58" s="18"/>
      <c r="H58" s="18"/>
      <c r="K58" s="18"/>
      <c r="L58" s="18"/>
      <c r="M58" s="18"/>
      <c r="N58" s="54"/>
      <c r="O58" s="33"/>
      <c r="P58" s="33"/>
      <c r="Q58" s="68"/>
    </row>
    <row r="59" spans="1:17" ht="15" customHeight="1">
      <c r="A59" s="8" t="s">
        <v>19</v>
      </c>
      <c r="B59" s="18">
        <v>1</v>
      </c>
      <c r="C59" s="18">
        <v>4</v>
      </c>
      <c r="D59" s="18">
        <v>4</v>
      </c>
      <c r="E59" s="35" t="s">
        <v>29</v>
      </c>
      <c r="F59" s="17">
        <f>G59+H59</f>
        <v>27474</v>
      </c>
      <c r="G59" s="18">
        <v>13018</v>
      </c>
      <c r="H59" s="18">
        <v>14456</v>
      </c>
      <c r="K59" s="18">
        <v>15223</v>
      </c>
      <c r="L59" s="18">
        <v>7365</v>
      </c>
      <c r="M59" s="18">
        <v>7858</v>
      </c>
      <c r="N59" s="54">
        <v>55.41</v>
      </c>
      <c r="O59" s="33">
        <v>56.58</v>
      </c>
      <c r="P59" s="33">
        <v>54.36</v>
      </c>
      <c r="Q59" s="71"/>
    </row>
    <row r="60" spans="1:17" ht="15" customHeight="1">
      <c r="A60" s="8" t="s">
        <v>50</v>
      </c>
      <c r="B60" s="18">
        <v>48</v>
      </c>
      <c r="C60" s="28" t="s">
        <v>14</v>
      </c>
      <c r="D60" s="18"/>
      <c r="E60" s="35"/>
      <c r="F60" s="17"/>
      <c r="G60" s="18"/>
      <c r="H60" s="18"/>
      <c r="K60" s="18">
        <v>15219</v>
      </c>
      <c r="L60" s="18">
        <v>7364</v>
      </c>
      <c r="M60" s="18">
        <v>7855</v>
      </c>
      <c r="N60" s="54">
        <v>55.39</v>
      </c>
      <c r="O60" s="33">
        <v>56.57</v>
      </c>
      <c r="P60" s="33">
        <v>54.34</v>
      </c>
      <c r="Q60" s="71"/>
    </row>
    <row r="61" spans="1:17" ht="8.1" customHeight="1">
      <c r="A61" s="8"/>
      <c r="B61" s="18"/>
      <c r="C61" s="28"/>
      <c r="D61" s="18"/>
      <c r="E61" s="35"/>
      <c r="F61" s="17"/>
      <c r="G61" s="18"/>
      <c r="H61" s="18"/>
      <c r="K61" s="18"/>
      <c r="L61" s="18"/>
      <c r="M61" s="18"/>
      <c r="N61" s="54"/>
      <c r="O61" s="33"/>
      <c r="P61" s="33"/>
      <c r="Q61" s="71"/>
    </row>
    <row r="62" spans="1:17" ht="15" customHeight="1">
      <c r="A62" s="8" t="s">
        <v>54</v>
      </c>
      <c r="B62" s="17">
        <v>1</v>
      </c>
      <c r="C62" s="18">
        <v>3</v>
      </c>
      <c r="D62" s="18">
        <v>3</v>
      </c>
      <c r="E62" s="35" t="s">
        <v>35</v>
      </c>
      <c r="F62" s="17">
        <f>G62+H62</f>
        <v>27490</v>
      </c>
      <c r="G62" s="18">
        <v>13025</v>
      </c>
      <c r="H62" s="18">
        <v>14465</v>
      </c>
      <c r="K62" s="18">
        <v>17915</v>
      </c>
      <c r="L62" s="18">
        <v>8576</v>
      </c>
      <c r="M62" s="18">
        <v>9339</v>
      </c>
      <c r="N62" s="54">
        <v>65.17</v>
      </c>
      <c r="O62" s="33">
        <v>65.84</v>
      </c>
      <c r="P62" s="33">
        <v>64.56</v>
      </c>
      <c r="Q62" s="71"/>
    </row>
    <row r="63" spans="1:17" ht="15" customHeight="1">
      <c r="A63" s="8" t="s">
        <v>2</v>
      </c>
      <c r="B63" s="17">
        <v>48</v>
      </c>
      <c r="C63" s="28" t="s">
        <v>14</v>
      </c>
      <c r="D63" s="18"/>
      <c r="E63" s="35"/>
      <c r="F63" s="17"/>
      <c r="G63" s="18"/>
      <c r="H63" s="18"/>
      <c r="K63" s="18">
        <v>17915</v>
      </c>
      <c r="L63" s="18">
        <v>8576</v>
      </c>
      <c r="M63" s="18">
        <v>9339</v>
      </c>
      <c r="N63" s="54">
        <v>65.17</v>
      </c>
      <c r="O63" s="33">
        <v>65.84</v>
      </c>
      <c r="P63" s="33">
        <v>64.56</v>
      </c>
      <c r="Q63" s="71"/>
    </row>
    <row r="64" spans="1:17" ht="8.1" customHeight="1">
      <c r="A64" s="8"/>
      <c r="B64" s="17"/>
      <c r="C64" s="28"/>
      <c r="D64" s="18"/>
      <c r="E64" s="37"/>
      <c r="F64" s="18"/>
      <c r="G64" s="18"/>
      <c r="H64" s="18"/>
      <c r="K64" s="18"/>
      <c r="L64" s="18"/>
      <c r="M64" s="18"/>
      <c r="N64" s="54"/>
      <c r="O64" s="33"/>
      <c r="P64" s="33"/>
      <c r="Q64" s="71"/>
    </row>
    <row r="65" spans="1:17" ht="15" customHeight="1">
      <c r="A65" s="8" t="s">
        <v>19</v>
      </c>
      <c r="B65" s="17">
        <v>1</v>
      </c>
      <c r="C65" s="18">
        <v>3</v>
      </c>
      <c r="D65" s="18">
        <v>3</v>
      </c>
      <c r="E65" s="37" t="s">
        <v>31</v>
      </c>
      <c r="F65" s="18">
        <f>G65+H65</f>
        <v>27471</v>
      </c>
      <c r="G65" s="18">
        <v>13020</v>
      </c>
      <c r="H65" s="18">
        <v>14451</v>
      </c>
      <c r="I65" s="1"/>
      <c r="J65" s="1"/>
      <c r="K65" s="18">
        <f>L65+M65</f>
        <v>17711</v>
      </c>
      <c r="L65" s="18">
        <v>8483</v>
      </c>
      <c r="M65" s="52">
        <v>9228</v>
      </c>
      <c r="N65" s="54">
        <v>64.47</v>
      </c>
      <c r="O65" s="33">
        <v>65.150000000000006</v>
      </c>
      <c r="P65" s="33">
        <v>63.86</v>
      </c>
      <c r="Q65" s="71"/>
    </row>
    <row r="66" spans="1:17" ht="15" customHeight="1">
      <c r="A66" s="8" t="s">
        <v>50</v>
      </c>
      <c r="B66" s="17">
        <v>48</v>
      </c>
      <c r="C66" s="28" t="s">
        <v>14</v>
      </c>
      <c r="D66" s="18"/>
      <c r="E66" s="37"/>
      <c r="F66" s="18"/>
      <c r="G66" s="18"/>
      <c r="H66" s="18"/>
      <c r="I66" s="1"/>
      <c r="J66" s="1"/>
      <c r="K66" s="18">
        <f>L66+M66</f>
        <v>17710</v>
      </c>
      <c r="L66" s="18">
        <v>8482</v>
      </c>
      <c r="M66" s="52">
        <v>9228</v>
      </c>
      <c r="N66" s="54">
        <v>64.47</v>
      </c>
      <c r="O66" s="33">
        <v>65.150000000000006</v>
      </c>
      <c r="P66" s="33">
        <v>63.86</v>
      </c>
      <c r="Q66" s="71"/>
    </row>
    <row r="67" spans="1:17" ht="8.1" customHeight="1">
      <c r="A67" s="8"/>
      <c r="B67" s="17"/>
      <c r="C67" s="28"/>
      <c r="D67" s="18"/>
      <c r="E67" s="37"/>
      <c r="F67" s="18"/>
      <c r="G67" s="18"/>
      <c r="H67" s="18"/>
      <c r="K67" s="18"/>
      <c r="L67" s="18"/>
      <c r="M67" s="18"/>
      <c r="N67" s="54"/>
      <c r="O67" s="33"/>
      <c r="P67" s="33"/>
      <c r="Q67" s="71"/>
    </row>
    <row r="68" spans="1:17" ht="15" customHeight="1">
      <c r="A68" s="8" t="s">
        <v>19</v>
      </c>
      <c r="B68" s="17">
        <v>1</v>
      </c>
      <c r="C68" s="18">
        <v>4</v>
      </c>
      <c r="D68" s="18">
        <v>4</v>
      </c>
      <c r="E68" s="37" t="s">
        <v>11</v>
      </c>
      <c r="F68" s="18">
        <f>G68+H68</f>
        <v>27316</v>
      </c>
      <c r="G68" s="18">
        <v>13004</v>
      </c>
      <c r="H68" s="18">
        <v>14312</v>
      </c>
      <c r="K68" s="18">
        <f>L68+M68</f>
        <v>13541</v>
      </c>
      <c r="L68" s="18">
        <v>6607</v>
      </c>
      <c r="M68" s="52">
        <v>6934</v>
      </c>
      <c r="N68" s="54">
        <v>49.57</v>
      </c>
      <c r="O68" s="33">
        <v>50.81</v>
      </c>
      <c r="P68" s="33">
        <v>48.45</v>
      </c>
      <c r="Q68" s="71"/>
    </row>
    <row r="69" spans="1:17" ht="15" customHeight="1">
      <c r="A69" s="8" t="s">
        <v>50</v>
      </c>
      <c r="B69" s="17">
        <v>48</v>
      </c>
      <c r="C69" s="28" t="s">
        <v>14</v>
      </c>
      <c r="D69" s="18"/>
      <c r="E69" s="37"/>
      <c r="F69" s="18"/>
      <c r="G69" s="18"/>
      <c r="H69" s="18"/>
      <c r="K69" s="18">
        <f>L69+M69</f>
        <v>13543</v>
      </c>
      <c r="L69" s="18">
        <v>6608</v>
      </c>
      <c r="M69" s="52">
        <v>6935</v>
      </c>
      <c r="N69" s="54">
        <v>49.58</v>
      </c>
      <c r="O69" s="33">
        <v>50.82</v>
      </c>
      <c r="P69" s="33">
        <v>48.46</v>
      </c>
      <c r="Q69" s="71"/>
    </row>
    <row r="70" spans="1:17" ht="8.1" customHeight="1">
      <c r="A70" s="8"/>
      <c r="B70" s="17"/>
      <c r="C70" s="28"/>
      <c r="D70" s="18"/>
      <c r="E70" s="37"/>
      <c r="F70" s="18"/>
      <c r="G70" s="18"/>
      <c r="H70" s="18"/>
      <c r="I70" s="1"/>
      <c r="J70" s="1"/>
      <c r="K70" s="18"/>
      <c r="L70" s="18"/>
      <c r="M70" s="18"/>
      <c r="N70" s="54"/>
      <c r="O70" s="33"/>
      <c r="P70" s="33"/>
      <c r="Q70" s="71"/>
    </row>
    <row r="71" spans="1:17" ht="15" customHeight="1">
      <c r="A71" s="8" t="s">
        <v>19</v>
      </c>
      <c r="B71" s="17">
        <v>1</v>
      </c>
      <c r="C71" s="18">
        <v>3</v>
      </c>
      <c r="D71" s="18">
        <v>3</v>
      </c>
      <c r="E71" s="37" t="s">
        <v>41</v>
      </c>
      <c r="F71" s="18">
        <f>G71+H71</f>
        <v>27914</v>
      </c>
      <c r="G71" s="18">
        <v>13372</v>
      </c>
      <c r="H71" s="18">
        <v>14542</v>
      </c>
      <c r="I71" s="1"/>
      <c r="J71" s="1"/>
      <c r="K71" s="18">
        <f>L71+M71</f>
        <v>15531</v>
      </c>
      <c r="L71" s="18">
        <v>7504</v>
      </c>
      <c r="M71" s="52">
        <v>8027</v>
      </c>
      <c r="N71" s="54">
        <v>55.64</v>
      </c>
      <c r="O71" s="33">
        <v>56.12</v>
      </c>
      <c r="P71" s="33">
        <v>55.2</v>
      </c>
      <c r="Q71" s="71"/>
    </row>
    <row r="72" spans="1:17" ht="15" customHeight="1">
      <c r="A72" s="12" t="s">
        <v>50</v>
      </c>
      <c r="B72" s="17">
        <v>48</v>
      </c>
      <c r="C72" s="28" t="s">
        <v>14</v>
      </c>
      <c r="D72" s="18"/>
      <c r="E72" s="37"/>
      <c r="F72" s="18"/>
      <c r="G72" s="18"/>
      <c r="H72" s="18"/>
      <c r="I72" s="1"/>
      <c r="J72" s="1"/>
      <c r="K72" s="18">
        <f>L72+M72</f>
        <v>15527</v>
      </c>
      <c r="L72" s="18">
        <v>7501</v>
      </c>
      <c r="M72" s="52">
        <v>8026</v>
      </c>
      <c r="N72" s="33">
        <v>55.62</v>
      </c>
      <c r="O72" s="33">
        <v>56.09</v>
      </c>
      <c r="P72" s="33">
        <v>55.19</v>
      </c>
      <c r="Q72" s="71"/>
    </row>
    <row r="73" spans="1:17" ht="8.1" customHeight="1">
      <c r="A73" s="8"/>
      <c r="B73" s="17"/>
      <c r="C73" s="28"/>
      <c r="D73" s="18"/>
      <c r="E73" s="37"/>
      <c r="F73" s="18"/>
      <c r="G73" s="18"/>
      <c r="H73" s="18"/>
      <c r="I73" s="1"/>
      <c r="J73" s="1"/>
      <c r="K73" s="18"/>
      <c r="L73" s="18"/>
      <c r="M73" s="18"/>
      <c r="N73" s="54"/>
      <c r="O73" s="33"/>
      <c r="P73" s="33"/>
      <c r="Q73" s="71"/>
    </row>
    <row r="74" spans="1:17" ht="15" customHeight="1">
      <c r="A74" s="8" t="s">
        <v>19</v>
      </c>
      <c r="B74" s="17">
        <v>1</v>
      </c>
      <c r="C74" s="18">
        <v>2</v>
      </c>
      <c r="D74" s="18">
        <v>2</v>
      </c>
      <c r="E74" s="37" t="s">
        <v>76</v>
      </c>
      <c r="F74" s="18">
        <f>G74+H74</f>
        <v>27778</v>
      </c>
      <c r="G74" s="18">
        <v>13401</v>
      </c>
      <c r="H74" s="18">
        <v>14377</v>
      </c>
      <c r="I74" s="1"/>
      <c r="J74" s="1"/>
      <c r="K74" s="18">
        <f>L74+M74</f>
        <v>12895</v>
      </c>
      <c r="L74" s="18">
        <v>6340</v>
      </c>
      <c r="M74" s="52">
        <v>6555</v>
      </c>
      <c r="N74" s="54">
        <v>46.42</v>
      </c>
      <c r="O74" s="33">
        <v>47.31</v>
      </c>
      <c r="P74" s="33">
        <v>45.59</v>
      </c>
      <c r="Q74" s="71"/>
    </row>
    <row r="75" spans="1:17" ht="15" customHeight="1">
      <c r="A75" s="8" t="s">
        <v>50</v>
      </c>
      <c r="B75" s="17">
        <v>50</v>
      </c>
      <c r="C75" s="28" t="s">
        <v>14</v>
      </c>
      <c r="D75" s="18"/>
      <c r="E75" s="37"/>
      <c r="F75" s="18"/>
      <c r="G75" s="18"/>
      <c r="H75" s="18"/>
      <c r="I75" s="1"/>
      <c r="J75" s="1"/>
      <c r="K75" s="18">
        <f>L75+M75</f>
        <v>12896</v>
      </c>
      <c r="L75" s="18">
        <v>6341</v>
      </c>
      <c r="M75" s="52">
        <v>6555</v>
      </c>
      <c r="N75" s="54">
        <v>46.43</v>
      </c>
      <c r="O75" s="33">
        <v>47.32</v>
      </c>
      <c r="P75" s="33">
        <v>45.59</v>
      </c>
      <c r="Q75" s="71"/>
    </row>
    <row r="76" spans="1:17" ht="8.1" customHeight="1">
      <c r="A76" s="8"/>
      <c r="B76" s="17"/>
      <c r="C76" s="28"/>
      <c r="D76" s="18"/>
      <c r="E76" s="37"/>
      <c r="F76" s="18"/>
      <c r="G76" s="18"/>
      <c r="H76" s="18"/>
      <c r="I76" s="1"/>
      <c r="J76" s="1"/>
      <c r="K76" s="18"/>
      <c r="L76" s="18"/>
      <c r="M76" s="18"/>
      <c r="N76" s="54"/>
      <c r="O76" s="33"/>
      <c r="P76" s="33"/>
      <c r="Q76" s="71"/>
    </row>
    <row r="77" spans="1:17" ht="15" customHeight="1">
      <c r="A77" s="8" t="s">
        <v>19</v>
      </c>
      <c r="B77" s="17">
        <v>1</v>
      </c>
      <c r="C77" s="18">
        <v>6</v>
      </c>
      <c r="D77" s="18">
        <v>6</v>
      </c>
      <c r="E77" s="37" t="s">
        <v>101</v>
      </c>
      <c r="F77" s="18">
        <f>G77+H77</f>
        <v>27683</v>
      </c>
      <c r="G77" s="18">
        <v>13380</v>
      </c>
      <c r="H77" s="18">
        <v>14303</v>
      </c>
      <c r="I77" s="1"/>
      <c r="J77" s="1"/>
      <c r="K77" s="18">
        <f>L77+M77</f>
        <v>13962</v>
      </c>
      <c r="L77" s="18">
        <v>6848</v>
      </c>
      <c r="M77" s="52">
        <v>7114</v>
      </c>
      <c r="N77" s="54">
        <v>50.44</v>
      </c>
      <c r="O77" s="33">
        <v>51.18</v>
      </c>
      <c r="P77" s="33">
        <v>49.74</v>
      </c>
      <c r="Q77" s="71"/>
    </row>
    <row r="78" spans="1:17" ht="15" customHeight="1">
      <c r="A78" s="11" t="s">
        <v>50</v>
      </c>
      <c r="B78" s="23">
        <v>50</v>
      </c>
      <c r="C78" s="30" t="s">
        <v>14</v>
      </c>
      <c r="D78" s="22"/>
      <c r="E78" s="41"/>
      <c r="F78" s="22"/>
      <c r="G78" s="22"/>
      <c r="H78" s="22"/>
      <c r="I78" s="1"/>
      <c r="J78" s="1"/>
      <c r="K78" s="22">
        <f>L78+M78</f>
        <v>13961</v>
      </c>
      <c r="L78" s="22">
        <v>6847</v>
      </c>
      <c r="M78" s="53">
        <v>7114</v>
      </c>
      <c r="N78" s="59">
        <v>50.43</v>
      </c>
      <c r="O78" s="62">
        <v>51.17</v>
      </c>
      <c r="P78" s="62">
        <v>49.74</v>
      </c>
      <c r="Q78" s="71"/>
    </row>
    <row r="79" spans="1:17" ht="3" customHeight="1">
      <c r="A79" s="12"/>
      <c r="B79" s="18"/>
      <c r="C79" s="28"/>
      <c r="D79" s="18"/>
      <c r="E79" s="35"/>
      <c r="F79" s="18"/>
      <c r="G79" s="18"/>
      <c r="H79" s="18"/>
      <c r="K79" s="18"/>
      <c r="L79" s="18"/>
      <c r="M79" s="18"/>
      <c r="N79" s="33"/>
      <c r="O79" s="33"/>
      <c r="P79" s="33"/>
      <c r="Q79" s="71"/>
    </row>
    <row r="80" spans="1:17" ht="14.25" customHeight="1">
      <c r="A80" s="13" t="s">
        <v>18</v>
      </c>
    </row>
    <row r="81" spans="1:1" ht="13.9" customHeight="1">
      <c r="A81" s="12"/>
    </row>
  </sheetData>
  <mergeCells count="10">
    <mergeCell ref="F2:H2"/>
    <mergeCell ref="K2:M2"/>
    <mergeCell ref="N2:P2"/>
    <mergeCell ref="A2:A3"/>
    <mergeCell ref="D2:D3"/>
    <mergeCell ref="E2:E3"/>
    <mergeCell ref="A4:A10"/>
    <mergeCell ref="A11:A17"/>
    <mergeCell ref="A18:A24"/>
    <mergeCell ref="A25:A31"/>
  </mergeCells>
  <phoneticPr fontId="1"/>
  <pageMargins left="0.78740157480314965" right="0.78740157480314965" top="0.98425196850393704" bottom="0.98425196850393704" header="0" footer="0"/>
  <pageSetup paperSize="8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H134"/>
  <sheetViews>
    <sheetView tabSelected="1" zoomScaleSheetLayoutView="100" workbookViewId="0">
      <pane xSplit="2" ySplit="4" topLeftCell="C122" activePane="bottomRight" state="frozen"/>
      <selection pane="topRight"/>
      <selection pane="bottomLeft"/>
      <selection pane="bottomRight" activeCell="D133" sqref="D133"/>
    </sheetView>
  </sheetViews>
  <sheetFormatPr defaultRowHeight="15" customHeight="1"/>
  <cols>
    <col min="1" max="1" width="7.75" style="1" customWidth="1"/>
    <col min="2" max="2" width="16.5" style="1" customWidth="1"/>
    <col min="3" max="4" width="12.75" style="1" customWidth="1"/>
    <col min="5" max="6" width="10.75" style="1" customWidth="1"/>
    <col min="7" max="7" width="12.75" style="1" customWidth="1"/>
    <col min="8" max="16384" width="9" style="1" customWidth="1"/>
  </cols>
  <sheetData>
    <row r="1" spans="1:8" ht="30" customHeight="1">
      <c r="A1" s="14" t="s">
        <v>95</v>
      </c>
      <c r="B1" s="14"/>
      <c r="C1" s="14"/>
      <c r="D1" s="14"/>
      <c r="E1" s="14"/>
      <c r="F1" s="14"/>
      <c r="G1" s="14"/>
      <c r="H1" s="49"/>
    </row>
    <row r="2" spans="1:8" ht="18.600000000000001" customHeight="1">
      <c r="A2" s="2" t="s">
        <v>94</v>
      </c>
      <c r="B2" s="14"/>
      <c r="C2" s="14"/>
      <c r="D2" s="14"/>
      <c r="E2" s="14"/>
      <c r="F2" s="14"/>
      <c r="G2" s="47"/>
      <c r="H2" s="49"/>
    </row>
    <row r="3" spans="1:8" ht="15" customHeight="1">
      <c r="A3" s="3" t="s">
        <v>93</v>
      </c>
      <c r="B3" s="15" t="s">
        <v>92</v>
      </c>
      <c r="C3" s="15" t="s">
        <v>30</v>
      </c>
      <c r="D3" s="79" t="s">
        <v>1</v>
      </c>
      <c r="E3" s="82"/>
      <c r="F3" s="88"/>
      <c r="G3" s="89" t="s">
        <v>8</v>
      </c>
    </row>
    <row r="4" spans="1:8" ht="15" customHeight="1">
      <c r="A4" s="4"/>
      <c r="B4" s="31"/>
      <c r="C4" s="31"/>
      <c r="D4" s="80"/>
      <c r="E4" s="46" t="s">
        <v>91</v>
      </c>
      <c r="F4" s="46" t="s">
        <v>91</v>
      </c>
      <c r="G4" s="90"/>
    </row>
    <row r="5" spans="1:8" ht="15" customHeight="1">
      <c r="A5" s="6"/>
      <c r="B5" s="6" t="s">
        <v>58</v>
      </c>
      <c r="C5" s="18">
        <f t="shared" ref="C5:C40" si="0">D5+G5</f>
        <v>8544</v>
      </c>
      <c r="D5" s="18">
        <v>3978</v>
      </c>
      <c r="E5" s="84">
        <f t="shared" ref="E5:E49" si="1">D5/C5*100</f>
        <v>46.558988764044948</v>
      </c>
      <c r="F5" s="84">
        <f t="shared" ref="F5:F49" si="2">100-E5</f>
        <v>53.441011235955052</v>
      </c>
      <c r="G5" s="18">
        <v>4566</v>
      </c>
    </row>
    <row r="6" spans="1:8" ht="15" customHeight="1">
      <c r="A6" s="6"/>
      <c r="B6" s="6" t="s">
        <v>51</v>
      </c>
      <c r="C6" s="18">
        <f t="shared" si="0"/>
        <v>3467</v>
      </c>
      <c r="D6" s="18">
        <v>1633</v>
      </c>
      <c r="E6" s="84">
        <f t="shared" si="1"/>
        <v>47.101240265359102</v>
      </c>
      <c r="F6" s="84">
        <f t="shared" si="2"/>
        <v>52.898759734640898</v>
      </c>
      <c r="G6" s="18">
        <v>1834</v>
      </c>
    </row>
    <row r="7" spans="1:8" ht="15" customHeight="1">
      <c r="A7" s="6" t="s">
        <v>90</v>
      </c>
      <c r="B7" s="6" t="s">
        <v>88</v>
      </c>
      <c r="C7" s="18">
        <f t="shared" si="0"/>
        <v>2536</v>
      </c>
      <c r="D7" s="18">
        <v>1218</v>
      </c>
      <c r="E7" s="84">
        <f t="shared" si="1"/>
        <v>48.028391167192432</v>
      </c>
      <c r="F7" s="84">
        <f t="shared" si="2"/>
        <v>51.971608832807568</v>
      </c>
      <c r="G7" s="18">
        <v>1318</v>
      </c>
    </row>
    <row r="8" spans="1:8" ht="15" customHeight="1">
      <c r="A8" s="6" t="s">
        <v>48</v>
      </c>
      <c r="B8" s="6" t="s">
        <v>86</v>
      </c>
      <c r="C8" s="18">
        <f t="shared" si="0"/>
        <v>2989</v>
      </c>
      <c r="D8" s="18">
        <v>1437</v>
      </c>
      <c r="E8" s="84">
        <f t="shared" si="1"/>
        <v>48.07627969220475</v>
      </c>
      <c r="F8" s="84">
        <f t="shared" si="2"/>
        <v>51.92372030779525</v>
      </c>
      <c r="G8" s="18">
        <v>1552</v>
      </c>
    </row>
    <row r="9" spans="1:8" ht="15" customHeight="1">
      <c r="A9" s="6">
        <v>23</v>
      </c>
      <c r="B9" s="6" t="s">
        <v>85</v>
      </c>
      <c r="C9" s="18">
        <f t="shared" si="0"/>
        <v>1350</v>
      </c>
      <c r="D9" s="18">
        <v>641</v>
      </c>
      <c r="E9" s="84">
        <f t="shared" si="1"/>
        <v>47.481481481481481</v>
      </c>
      <c r="F9" s="84">
        <f t="shared" si="2"/>
        <v>52.518518518518519</v>
      </c>
      <c r="G9" s="18">
        <v>709</v>
      </c>
    </row>
    <row r="10" spans="1:8" ht="15" customHeight="1">
      <c r="A10" s="6" t="s">
        <v>84</v>
      </c>
      <c r="B10" s="6" t="s">
        <v>83</v>
      </c>
      <c r="C10" s="18">
        <f t="shared" si="0"/>
        <v>2558</v>
      </c>
      <c r="D10" s="18">
        <v>1223</v>
      </c>
      <c r="E10" s="84">
        <f t="shared" si="1"/>
        <v>47.810789679437057</v>
      </c>
      <c r="F10" s="84">
        <f t="shared" si="2"/>
        <v>52.189210320562943</v>
      </c>
      <c r="G10" s="18">
        <v>1335</v>
      </c>
    </row>
    <row r="11" spans="1:8" ht="15" customHeight="1">
      <c r="A11" s="6">
        <v>9</v>
      </c>
      <c r="B11" s="6" t="s">
        <v>60</v>
      </c>
      <c r="C11" s="18">
        <f t="shared" si="0"/>
        <v>5527</v>
      </c>
      <c r="D11" s="18">
        <v>2692</v>
      </c>
      <c r="E11" s="84">
        <f t="shared" si="1"/>
        <v>48.70635064230143</v>
      </c>
      <c r="F11" s="84">
        <f t="shared" si="2"/>
        <v>51.29364935769857</v>
      </c>
      <c r="G11" s="18">
        <v>2835</v>
      </c>
    </row>
    <row r="12" spans="1:8" ht="15" customHeight="1">
      <c r="A12" s="6" t="s">
        <v>81</v>
      </c>
      <c r="B12" s="6" t="s">
        <v>80</v>
      </c>
      <c r="C12" s="18">
        <f t="shared" si="0"/>
        <v>513</v>
      </c>
      <c r="D12" s="18">
        <v>234</v>
      </c>
      <c r="E12" s="84">
        <f t="shared" si="1"/>
        <v>45.614035087719294</v>
      </c>
      <c r="F12" s="84">
        <f t="shared" si="2"/>
        <v>54.385964912280706</v>
      </c>
      <c r="G12" s="18">
        <v>279</v>
      </c>
    </row>
    <row r="13" spans="1:8" ht="15" customHeight="1">
      <c r="A13" s="7"/>
      <c r="B13" s="31" t="s">
        <v>79</v>
      </c>
      <c r="C13" s="20">
        <f t="shared" si="0"/>
        <v>27484</v>
      </c>
      <c r="D13" s="27">
        <f>SUM(D5:D12)</f>
        <v>13056</v>
      </c>
      <c r="E13" s="83">
        <f t="shared" si="1"/>
        <v>47.504002328627564</v>
      </c>
      <c r="F13" s="83">
        <f t="shared" si="2"/>
        <v>52.495997671372436</v>
      </c>
      <c r="G13" s="27">
        <f>SUM(G5:G12)</f>
        <v>14428</v>
      </c>
    </row>
    <row r="14" spans="1:8" ht="15" customHeight="1">
      <c r="A14" s="6"/>
      <c r="B14" s="6" t="s">
        <v>58</v>
      </c>
      <c r="C14" s="18">
        <f t="shared" si="0"/>
        <v>8430</v>
      </c>
      <c r="D14" s="18">
        <v>3922</v>
      </c>
      <c r="E14" s="84">
        <f t="shared" si="1"/>
        <v>46.524317912218265</v>
      </c>
      <c r="F14" s="84">
        <f t="shared" si="2"/>
        <v>53.475682087781735</v>
      </c>
      <c r="G14" s="18">
        <v>4508</v>
      </c>
    </row>
    <row r="15" spans="1:8" ht="15" customHeight="1">
      <c r="A15" s="6"/>
      <c r="B15" s="6" t="s">
        <v>51</v>
      </c>
      <c r="C15" s="18">
        <f t="shared" si="0"/>
        <v>3466</v>
      </c>
      <c r="D15" s="18">
        <v>1647</v>
      </c>
      <c r="E15" s="84">
        <f t="shared" si="1"/>
        <v>47.518753606462781</v>
      </c>
      <c r="F15" s="84">
        <f t="shared" si="2"/>
        <v>52.481246393537219</v>
      </c>
      <c r="G15" s="18">
        <v>1819</v>
      </c>
    </row>
    <row r="16" spans="1:8" ht="15" customHeight="1">
      <c r="A16" s="6" t="s">
        <v>90</v>
      </c>
      <c r="B16" s="6" t="s">
        <v>88</v>
      </c>
      <c r="C16" s="18">
        <f t="shared" si="0"/>
        <v>2519</v>
      </c>
      <c r="D16" s="18">
        <v>1209</v>
      </c>
      <c r="E16" s="84">
        <f t="shared" si="1"/>
        <v>47.995236204843188</v>
      </c>
      <c r="F16" s="84">
        <f t="shared" si="2"/>
        <v>52.004763795156812</v>
      </c>
      <c r="G16" s="18">
        <v>1310</v>
      </c>
    </row>
    <row r="17" spans="1:7" ht="15" customHeight="1">
      <c r="A17" s="6" t="s">
        <v>48</v>
      </c>
      <c r="B17" s="6" t="s">
        <v>86</v>
      </c>
      <c r="C17" s="18">
        <f t="shared" si="0"/>
        <v>2998</v>
      </c>
      <c r="D17" s="18">
        <v>1439</v>
      </c>
      <c r="E17" s="84">
        <f t="shared" si="1"/>
        <v>47.99866577718479</v>
      </c>
      <c r="F17" s="84">
        <f t="shared" si="2"/>
        <v>52.00133422281521</v>
      </c>
      <c r="G17" s="18">
        <v>1559</v>
      </c>
    </row>
    <row r="18" spans="1:7" ht="15" customHeight="1">
      <c r="A18" s="6">
        <v>24</v>
      </c>
      <c r="B18" s="6" t="s">
        <v>85</v>
      </c>
      <c r="C18" s="18">
        <f t="shared" si="0"/>
        <v>1346</v>
      </c>
      <c r="D18" s="18">
        <v>645</v>
      </c>
      <c r="E18" s="84">
        <f t="shared" si="1"/>
        <v>47.919762258543834</v>
      </c>
      <c r="F18" s="84">
        <f t="shared" si="2"/>
        <v>52.080237741456166</v>
      </c>
      <c r="G18" s="18">
        <v>701</v>
      </c>
    </row>
    <row r="19" spans="1:7" ht="15" customHeight="1">
      <c r="A19" s="6" t="s">
        <v>84</v>
      </c>
      <c r="B19" s="6" t="s">
        <v>83</v>
      </c>
      <c r="C19" s="18">
        <f t="shared" si="0"/>
        <v>2558</v>
      </c>
      <c r="D19" s="18">
        <v>1229</v>
      </c>
      <c r="E19" s="84">
        <f t="shared" si="1"/>
        <v>48.045347928068807</v>
      </c>
      <c r="F19" s="84">
        <f t="shared" si="2"/>
        <v>51.954652071931193</v>
      </c>
      <c r="G19" s="18">
        <v>1329</v>
      </c>
    </row>
    <row r="20" spans="1:7" ht="15" customHeight="1">
      <c r="A20" s="6">
        <v>9</v>
      </c>
      <c r="B20" s="6" t="s">
        <v>60</v>
      </c>
      <c r="C20" s="18">
        <f t="shared" si="0"/>
        <v>5562</v>
      </c>
      <c r="D20" s="18">
        <v>2717</v>
      </c>
      <c r="E20" s="84">
        <f t="shared" si="1"/>
        <v>48.849334771664871</v>
      </c>
      <c r="F20" s="84">
        <f t="shared" si="2"/>
        <v>51.150665228335129</v>
      </c>
      <c r="G20" s="18">
        <v>2845</v>
      </c>
    </row>
    <row r="21" spans="1:7" ht="15" customHeight="1">
      <c r="A21" s="6" t="s">
        <v>81</v>
      </c>
      <c r="B21" s="6" t="s">
        <v>80</v>
      </c>
      <c r="C21" s="18">
        <f t="shared" si="0"/>
        <v>506</v>
      </c>
      <c r="D21" s="18">
        <v>228</v>
      </c>
      <c r="E21" s="84">
        <f t="shared" si="1"/>
        <v>45.059288537549406</v>
      </c>
      <c r="F21" s="84">
        <f t="shared" si="2"/>
        <v>54.940711462450594</v>
      </c>
      <c r="G21" s="18">
        <v>278</v>
      </c>
    </row>
    <row r="22" spans="1:7" ht="15" customHeight="1">
      <c r="A22" s="7"/>
      <c r="B22" s="31" t="s">
        <v>79</v>
      </c>
      <c r="C22" s="20">
        <f t="shared" si="0"/>
        <v>27385</v>
      </c>
      <c r="D22" s="27">
        <f>SUM(D14:D21)</f>
        <v>13036</v>
      </c>
      <c r="E22" s="83">
        <f t="shared" si="1"/>
        <v>47.602702209238636</v>
      </c>
      <c r="F22" s="83">
        <f t="shared" si="2"/>
        <v>52.397297790761364</v>
      </c>
      <c r="G22" s="27">
        <f>SUM(G14:G21)</f>
        <v>14349</v>
      </c>
    </row>
    <row r="23" spans="1:7" s="72" customFormat="1" ht="15" customHeight="1">
      <c r="A23" s="73"/>
      <c r="B23" s="73" t="s">
        <v>58</v>
      </c>
      <c r="C23" s="77">
        <f t="shared" si="0"/>
        <v>8334</v>
      </c>
      <c r="D23" s="77">
        <v>3889</v>
      </c>
      <c r="E23" s="86">
        <f t="shared" si="1"/>
        <v>46.66426685865131</v>
      </c>
      <c r="F23" s="86">
        <f t="shared" si="2"/>
        <v>53.33573314134869</v>
      </c>
      <c r="G23" s="77">
        <v>4445</v>
      </c>
    </row>
    <row r="24" spans="1:7" s="72" customFormat="1" ht="15" customHeight="1">
      <c r="A24" s="73"/>
      <c r="B24" s="73" t="s">
        <v>51</v>
      </c>
      <c r="C24" s="77">
        <f t="shared" si="0"/>
        <v>3435</v>
      </c>
      <c r="D24" s="77">
        <v>1629</v>
      </c>
      <c r="E24" s="86">
        <f t="shared" si="1"/>
        <v>47.4235807860262</v>
      </c>
      <c r="F24" s="86">
        <f t="shared" si="2"/>
        <v>52.5764192139738</v>
      </c>
      <c r="G24" s="77">
        <v>1806</v>
      </c>
    </row>
    <row r="25" spans="1:7" s="72" customFormat="1" ht="15" customHeight="1">
      <c r="A25" s="73" t="s">
        <v>90</v>
      </c>
      <c r="B25" s="73" t="s">
        <v>88</v>
      </c>
      <c r="C25" s="77">
        <f t="shared" si="0"/>
        <v>2504</v>
      </c>
      <c r="D25" s="77">
        <v>1207</v>
      </c>
      <c r="E25" s="86">
        <f t="shared" si="1"/>
        <v>48.20287539936102</v>
      </c>
      <c r="F25" s="86">
        <f t="shared" si="2"/>
        <v>51.79712460063898</v>
      </c>
      <c r="G25" s="77">
        <v>1297</v>
      </c>
    </row>
    <row r="26" spans="1:7" s="72" customFormat="1" ht="15" customHeight="1">
      <c r="A26" s="73" t="s">
        <v>48</v>
      </c>
      <c r="B26" s="73" t="s">
        <v>86</v>
      </c>
      <c r="C26" s="77">
        <f t="shared" si="0"/>
        <v>3039</v>
      </c>
      <c r="D26" s="77">
        <v>1454</v>
      </c>
      <c r="E26" s="86">
        <f t="shared" si="1"/>
        <v>47.844685751892072</v>
      </c>
      <c r="F26" s="86">
        <f t="shared" si="2"/>
        <v>52.155314248107928</v>
      </c>
      <c r="G26" s="77">
        <v>1585</v>
      </c>
    </row>
    <row r="27" spans="1:7" s="72" customFormat="1" ht="15" customHeight="1">
      <c r="A27" s="73">
        <v>25</v>
      </c>
      <c r="B27" s="73" t="s">
        <v>85</v>
      </c>
      <c r="C27" s="77">
        <f t="shared" si="0"/>
        <v>1322</v>
      </c>
      <c r="D27" s="77">
        <v>629</v>
      </c>
      <c r="E27" s="86">
        <f t="shared" si="1"/>
        <v>47.579425113464445</v>
      </c>
      <c r="F27" s="86">
        <f t="shared" si="2"/>
        <v>52.420574886535555</v>
      </c>
      <c r="G27" s="77">
        <v>693</v>
      </c>
    </row>
    <row r="28" spans="1:7" s="72" customFormat="1" ht="15" customHeight="1">
      <c r="A28" s="73" t="s">
        <v>84</v>
      </c>
      <c r="B28" s="73" t="s">
        <v>83</v>
      </c>
      <c r="C28" s="77">
        <f t="shared" si="0"/>
        <v>2528</v>
      </c>
      <c r="D28" s="77">
        <v>1212</v>
      </c>
      <c r="E28" s="86">
        <f t="shared" si="1"/>
        <v>47.943037974683541</v>
      </c>
      <c r="F28" s="86">
        <f t="shared" si="2"/>
        <v>52.056962025316459</v>
      </c>
      <c r="G28" s="77">
        <v>1316</v>
      </c>
    </row>
    <row r="29" spans="1:7" s="72" customFormat="1" ht="15" customHeight="1">
      <c r="A29" s="73">
        <v>9</v>
      </c>
      <c r="B29" s="73" t="s">
        <v>60</v>
      </c>
      <c r="C29" s="77">
        <f t="shared" si="0"/>
        <v>5661</v>
      </c>
      <c r="D29" s="77">
        <v>2767</v>
      </c>
      <c r="E29" s="86">
        <f t="shared" si="1"/>
        <v>48.87829005476064</v>
      </c>
      <c r="F29" s="86">
        <f t="shared" si="2"/>
        <v>51.12170994523936</v>
      </c>
      <c r="G29" s="77">
        <v>2894</v>
      </c>
    </row>
    <row r="30" spans="1:7" s="72" customFormat="1" ht="15" customHeight="1">
      <c r="A30" s="73" t="s">
        <v>81</v>
      </c>
      <c r="B30" s="73" t="s">
        <v>80</v>
      </c>
      <c r="C30" s="77">
        <f t="shared" si="0"/>
        <v>496</v>
      </c>
      <c r="D30" s="77">
        <v>223</v>
      </c>
      <c r="E30" s="86">
        <f t="shared" si="1"/>
        <v>44.95967741935484</v>
      </c>
      <c r="F30" s="86">
        <f t="shared" si="2"/>
        <v>55.04032258064516</v>
      </c>
      <c r="G30" s="77">
        <v>273</v>
      </c>
    </row>
    <row r="31" spans="1:7" s="72" customFormat="1" ht="15" customHeight="1">
      <c r="A31" s="74"/>
      <c r="B31" s="76" t="s">
        <v>79</v>
      </c>
      <c r="C31" s="78">
        <f t="shared" si="0"/>
        <v>27319</v>
      </c>
      <c r="D31" s="81">
        <f>SUM(D23:D30)</f>
        <v>13010</v>
      </c>
      <c r="E31" s="85">
        <f t="shared" si="1"/>
        <v>47.622533767707459</v>
      </c>
      <c r="F31" s="85">
        <f t="shared" si="2"/>
        <v>52.377466232292541</v>
      </c>
      <c r="G31" s="81">
        <f>SUM(G23:G30)</f>
        <v>14309</v>
      </c>
    </row>
    <row r="32" spans="1:7" s="72" customFormat="1" ht="15" customHeight="1">
      <c r="A32" s="73"/>
      <c r="B32" s="73" t="s">
        <v>58</v>
      </c>
      <c r="C32" s="77">
        <f t="shared" si="0"/>
        <v>8282</v>
      </c>
      <c r="D32" s="77">
        <v>3853</v>
      </c>
      <c r="E32" s="86">
        <f t="shared" si="1"/>
        <v>46.522579087177014</v>
      </c>
      <c r="F32" s="86">
        <f t="shared" si="2"/>
        <v>53.477420912822986</v>
      </c>
      <c r="G32" s="77">
        <v>4429</v>
      </c>
    </row>
    <row r="33" spans="1:7" s="72" customFormat="1" ht="15" customHeight="1">
      <c r="A33" s="73"/>
      <c r="B33" s="73" t="s">
        <v>51</v>
      </c>
      <c r="C33" s="77">
        <f t="shared" si="0"/>
        <v>3405</v>
      </c>
      <c r="D33" s="77">
        <v>1613</v>
      </c>
      <c r="E33" s="86">
        <f t="shared" si="1"/>
        <v>47.371512481644643</v>
      </c>
      <c r="F33" s="86">
        <f t="shared" si="2"/>
        <v>52.628487518355357</v>
      </c>
      <c r="G33" s="77">
        <v>1792</v>
      </c>
    </row>
    <row r="34" spans="1:7" s="72" customFormat="1" ht="15" customHeight="1">
      <c r="A34" s="73" t="s">
        <v>90</v>
      </c>
      <c r="B34" s="73" t="s">
        <v>88</v>
      </c>
      <c r="C34" s="77">
        <f t="shared" si="0"/>
        <v>2498</v>
      </c>
      <c r="D34" s="77">
        <v>1210</v>
      </c>
      <c r="E34" s="86">
        <f t="shared" si="1"/>
        <v>48.438751000800636</v>
      </c>
      <c r="F34" s="86">
        <f t="shared" si="2"/>
        <v>51.561248999199364</v>
      </c>
      <c r="G34" s="77">
        <v>1288</v>
      </c>
    </row>
    <row r="35" spans="1:7" s="72" customFormat="1" ht="15" customHeight="1">
      <c r="A35" s="73" t="s">
        <v>48</v>
      </c>
      <c r="B35" s="73" t="s">
        <v>86</v>
      </c>
      <c r="C35" s="77">
        <f t="shared" si="0"/>
        <v>3047</v>
      </c>
      <c r="D35" s="77">
        <v>1460</v>
      </c>
      <c r="E35" s="86">
        <f t="shared" si="1"/>
        <v>47.915982934033472</v>
      </c>
      <c r="F35" s="86">
        <f t="shared" si="2"/>
        <v>52.084017065966528</v>
      </c>
      <c r="G35" s="77">
        <v>1587</v>
      </c>
    </row>
    <row r="36" spans="1:7" s="72" customFormat="1" ht="15" customHeight="1">
      <c r="A36" s="73">
        <v>26</v>
      </c>
      <c r="B36" s="73" t="s">
        <v>85</v>
      </c>
      <c r="C36" s="77">
        <f t="shared" si="0"/>
        <v>1316</v>
      </c>
      <c r="D36" s="77">
        <v>630</v>
      </c>
      <c r="E36" s="86">
        <f t="shared" si="1"/>
        <v>47.872340425531917</v>
      </c>
      <c r="F36" s="86">
        <f t="shared" si="2"/>
        <v>52.127659574468083</v>
      </c>
      <c r="G36" s="77">
        <v>686</v>
      </c>
    </row>
    <row r="37" spans="1:7" s="72" customFormat="1" ht="15" customHeight="1">
      <c r="A37" s="73" t="s">
        <v>84</v>
      </c>
      <c r="B37" s="73" t="s">
        <v>83</v>
      </c>
      <c r="C37" s="77">
        <f t="shared" si="0"/>
        <v>2524</v>
      </c>
      <c r="D37" s="77">
        <v>1214</v>
      </c>
      <c r="E37" s="86">
        <f t="shared" si="1"/>
        <v>48.098256735340726</v>
      </c>
      <c r="F37" s="86">
        <f t="shared" si="2"/>
        <v>51.901743264659274</v>
      </c>
      <c r="G37" s="77">
        <v>1310</v>
      </c>
    </row>
    <row r="38" spans="1:7" s="72" customFormat="1" ht="15" customHeight="1">
      <c r="A38" s="73">
        <v>9</v>
      </c>
      <c r="B38" s="73" t="s">
        <v>60</v>
      </c>
      <c r="C38" s="77">
        <f t="shared" si="0"/>
        <v>5763</v>
      </c>
      <c r="D38" s="77">
        <v>2830</v>
      </c>
      <c r="E38" s="86">
        <f t="shared" si="1"/>
        <v>49.106368211001218</v>
      </c>
      <c r="F38" s="86">
        <f t="shared" si="2"/>
        <v>50.893631788998782</v>
      </c>
      <c r="G38" s="77">
        <v>2933</v>
      </c>
    </row>
    <row r="39" spans="1:7" s="72" customFormat="1" ht="15" customHeight="1">
      <c r="A39" s="73" t="s">
        <v>81</v>
      </c>
      <c r="B39" s="73" t="s">
        <v>80</v>
      </c>
      <c r="C39" s="77">
        <f t="shared" si="0"/>
        <v>498</v>
      </c>
      <c r="D39" s="77">
        <v>221</v>
      </c>
      <c r="E39" s="86">
        <f t="shared" si="1"/>
        <v>44.377510040160644</v>
      </c>
      <c r="F39" s="86">
        <f t="shared" si="2"/>
        <v>55.622489959839356</v>
      </c>
      <c r="G39" s="77">
        <v>277</v>
      </c>
    </row>
    <row r="40" spans="1:7" s="72" customFormat="1" ht="15" customHeight="1">
      <c r="A40" s="74"/>
      <c r="B40" s="76" t="s">
        <v>79</v>
      </c>
      <c r="C40" s="78">
        <f t="shared" si="0"/>
        <v>27333</v>
      </c>
      <c r="D40" s="81">
        <f>SUM(D32:D39)</f>
        <v>13031</v>
      </c>
      <c r="E40" s="85">
        <f t="shared" si="1"/>
        <v>47.674971645995683</v>
      </c>
      <c r="F40" s="85">
        <f t="shared" si="2"/>
        <v>52.325028354004317</v>
      </c>
      <c r="G40" s="81">
        <f>SUM(G32:G39)</f>
        <v>14302</v>
      </c>
    </row>
    <row r="41" spans="1:7" s="72" customFormat="1" ht="15" customHeight="1">
      <c r="A41" s="73"/>
      <c r="B41" s="73" t="s">
        <v>58</v>
      </c>
      <c r="C41" s="77">
        <v>8201</v>
      </c>
      <c r="D41" s="77">
        <v>3810</v>
      </c>
      <c r="E41" s="86">
        <f t="shared" si="1"/>
        <v>46.457749054993293</v>
      </c>
      <c r="F41" s="86">
        <f t="shared" si="2"/>
        <v>53.542250945006707</v>
      </c>
      <c r="G41" s="77">
        <v>4391</v>
      </c>
    </row>
    <row r="42" spans="1:7" s="72" customFormat="1" ht="15" customHeight="1">
      <c r="A42" s="73"/>
      <c r="B42" s="73" t="s">
        <v>51</v>
      </c>
      <c r="C42" s="77">
        <v>3410</v>
      </c>
      <c r="D42" s="77">
        <v>1631</v>
      </c>
      <c r="E42" s="86">
        <f t="shared" si="1"/>
        <v>47.829912023460409</v>
      </c>
      <c r="F42" s="86">
        <f t="shared" si="2"/>
        <v>52.170087976539591</v>
      </c>
      <c r="G42" s="77">
        <v>1779</v>
      </c>
    </row>
    <row r="43" spans="1:7" s="72" customFormat="1" ht="15" customHeight="1">
      <c r="A43" s="73" t="s">
        <v>90</v>
      </c>
      <c r="B43" s="73" t="s">
        <v>88</v>
      </c>
      <c r="C43" s="77">
        <v>2489</v>
      </c>
      <c r="D43" s="77">
        <v>1204</v>
      </c>
      <c r="E43" s="86">
        <f t="shared" si="1"/>
        <v>48.372840498192041</v>
      </c>
      <c r="F43" s="86">
        <f t="shared" si="2"/>
        <v>51.627159501807959</v>
      </c>
      <c r="G43" s="77">
        <v>1285</v>
      </c>
    </row>
    <row r="44" spans="1:7" s="72" customFormat="1" ht="15" customHeight="1">
      <c r="A44" s="73" t="s">
        <v>48</v>
      </c>
      <c r="B44" s="73" t="s">
        <v>86</v>
      </c>
      <c r="C44" s="77">
        <v>3073</v>
      </c>
      <c r="D44" s="77">
        <v>1479</v>
      </c>
      <c r="E44" s="86">
        <f t="shared" si="1"/>
        <v>48.128864301985033</v>
      </c>
      <c r="F44" s="86">
        <f t="shared" si="2"/>
        <v>51.871135698014967</v>
      </c>
      <c r="G44" s="77">
        <v>1594</v>
      </c>
    </row>
    <row r="45" spans="1:7" s="72" customFormat="1" ht="15" customHeight="1">
      <c r="A45" s="73">
        <v>27</v>
      </c>
      <c r="B45" s="73" t="s">
        <v>85</v>
      </c>
      <c r="C45" s="77">
        <v>1294</v>
      </c>
      <c r="D45" s="77">
        <v>617</v>
      </c>
      <c r="E45" s="86">
        <f t="shared" si="1"/>
        <v>47.68160741885626</v>
      </c>
      <c r="F45" s="86">
        <f t="shared" si="2"/>
        <v>52.31839258114374</v>
      </c>
      <c r="G45" s="77">
        <v>677</v>
      </c>
    </row>
    <row r="46" spans="1:7" s="72" customFormat="1" ht="15" customHeight="1">
      <c r="A46" s="73" t="s">
        <v>84</v>
      </c>
      <c r="B46" s="73" t="s">
        <v>83</v>
      </c>
      <c r="C46" s="77">
        <v>2534</v>
      </c>
      <c r="D46" s="77">
        <v>1225</v>
      </c>
      <c r="E46" s="86">
        <f t="shared" si="1"/>
        <v>48.342541436464089</v>
      </c>
      <c r="F46" s="86">
        <f t="shared" si="2"/>
        <v>51.657458563535911</v>
      </c>
      <c r="G46" s="77">
        <v>1309</v>
      </c>
    </row>
    <row r="47" spans="1:7" s="72" customFormat="1" ht="15" customHeight="1">
      <c r="A47" s="73">
        <v>9</v>
      </c>
      <c r="B47" s="73" t="s">
        <v>60</v>
      </c>
      <c r="C47" s="77">
        <v>5783</v>
      </c>
      <c r="D47" s="77">
        <v>2834</v>
      </c>
      <c r="E47" s="86">
        <f t="shared" si="1"/>
        <v>49.005706380771223</v>
      </c>
      <c r="F47" s="86">
        <f t="shared" si="2"/>
        <v>50.994293619228777</v>
      </c>
      <c r="G47" s="77">
        <v>2949</v>
      </c>
    </row>
    <row r="48" spans="1:7" s="72" customFormat="1" ht="15" customHeight="1">
      <c r="A48" s="73" t="s">
        <v>81</v>
      </c>
      <c r="B48" s="73" t="s">
        <v>80</v>
      </c>
      <c r="C48" s="77">
        <v>481</v>
      </c>
      <c r="D48" s="77">
        <v>207</v>
      </c>
      <c r="E48" s="86">
        <f t="shared" si="1"/>
        <v>43.03534303534304</v>
      </c>
      <c r="F48" s="86">
        <f t="shared" si="2"/>
        <v>56.96465696465696</v>
      </c>
      <c r="G48" s="77">
        <v>274</v>
      </c>
    </row>
    <row r="49" spans="1:7" s="72" customFormat="1" ht="15" customHeight="1">
      <c r="A49" s="74"/>
      <c r="B49" s="76" t="s">
        <v>79</v>
      </c>
      <c r="C49" s="78">
        <f>D49+G49</f>
        <v>27265</v>
      </c>
      <c r="D49" s="81">
        <f>SUM(D41:D48)</f>
        <v>13007</v>
      </c>
      <c r="E49" s="85">
        <f t="shared" si="1"/>
        <v>47.705849990830735</v>
      </c>
      <c r="F49" s="85">
        <f t="shared" si="2"/>
        <v>52.294150009169265</v>
      </c>
      <c r="G49" s="81">
        <f>SUM(G41:G48)</f>
        <v>14258</v>
      </c>
    </row>
    <row r="50" spans="1:7" ht="3" customHeight="1">
      <c r="A50" s="65"/>
      <c r="B50" s="65"/>
      <c r="C50" s="18"/>
      <c r="D50" s="18"/>
      <c r="E50" s="87"/>
      <c r="F50" s="87"/>
      <c r="G50" s="18"/>
    </row>
    <row r="51" spans="1:7" ht="15" customHeight="1">
      <c r="A51" s="3" t="s">
        <v>93</v>
      </c>
      <c r="B51" s="15" t="s">
        <v>92</v>
      </c>
      <c r="C51" s="15" t="s">
        <v>30</v>
      </c>
      <c r="D51" s="79" t="s">
        <v>1</v>
      </c>
      <c r="E51" s="82"/>
      <c r="F51" s="88"/>
      <c r="G51" s="89" t="s">
        <v>8</v>
      </c>
    </row>
    <row r="52" spans="1:7" ht="15" customHeight="1">
      <c r="A52" s="4"/>
      <c r="B52" s="31"/>
      <c r="C52" s="31"/>
      <c r="D52" s="80"/>
      <c r="E52" s="46" t="s">
        <v>91</v>
      </c>
      <c r="F52" s="46" t="s">
        <v>91</v>
      </c>
      <c r="G52" s="90"/>
    </row>
    <row r="53" spans="1:7" s="72" customFormat="1" ht="15" customHeight="1">
      <c r="A53" s="73"/>
      <c r="B53" s="73" t="s">
        <v>58</v>
      </c>
      <c r="C53" s="77">
        <v>8329</v>
      </c>
      <c r="D53" s="77">
        <v>3886</v>
      </c>
      <c r="E53" s="86">
        <f t="shared" ref="E53:E116" si="3">D53/C53*100</f>
        <v>46.656261255853046</v>
      </c>
      <c r="F53" s="86">
        <f t="shared" ref="F53:F116" si="4">100-E53</f>
        <v>53.343738744146954</v>
      </c>
      <c r="G53" s="77">
        <v>4443</v>
      </c>
    </row>
    <row r="54" spans="1:7" s="72" customFormat="1" ht="15" customHeight="1">
      <c r="A54" s="73"/>
      <c r="B54" s="73" t="s">
        <v>51</v>
      </c>
      <c r="C54" s="77">
        <v>3489</v>
      </c>
      <c r="D54" s="77">
        <v>1683</v>
      </c>
      <c r="E54" s="86">
        <f t="shared" si="3"/>
        <v>48.23731728288908</v>
      </c>
      <c r="F54" s="86">
        <f t="shared" si="4"/>
        <v>51.76268271711092</v>
      </c>
      <c r="G54" s="77">
        <v>1806</v>
      </c>
    </row>
    <row r="55" spans="1:7" s="72" customFormat="1" ht="15" customHeight="1">
      <c r="A55" s="73" t="s">
        <v>90</v>
      </c>
      <c r="B55" s="73" t="s">
        <v>88</v>
      </c>
      <c r="C55" s="77">
        <v>2509</v>
      </c>
      <c r="D55" s="77">
        <v>1209</v>
      </c>
      <c r="E55" s="86">
        <f t="shared" si="3"/>
        <v>48.186528497409327</v>
      </c>
      <c r="F55" s="86">
        <f t="shared" si="4"/>
        <v>51.813471502590673</v>
      </c>
      <c r="G55" s="77">
        <v>1300</v>
      </c>
    </row>
    <row r="56" spans="1:7" s="72" customFormat="1" ht="15" customHeight="1">
      <c r="A56" s="73" t="s">
        <v>48</v>
      </c>
      <c r="B56" s="73" t="s">
        <v>86</v>
      </c>
      <c r="C56" s="77">
        <v>3180</v>
      </c>
      <c r="D56" s="77">
        <v>1544</v>
      </c>
      <c r="E56" s="86">
        <f t="shared" si="3"/>
        <v>48.553459119496857</v>
      </c>
      <c r="F56" s="86">
        <f t="shared" si="4"/>
        <v>51.446540880503143</v>
      </c>
      <c r="G56" s="77">
        <v>1636</v>
      </c>
    </row>
    <row r="57" spans="1:7" s="72" customFormat="1" ht="15" customHeight="1">
      <c r="A57" s="73">
        <v>28</v>
      </c>
      <c r="B57" s="73" t="s">
        <v>85</v>
      </c>
      <c r="C57" s="77">
        <v>1323</v>
      </c>
      <c r="D57" s="77">
        <v>624</v>
      </c>
      <c r="E57" s="86">
        <f t="shared" si="3"/>
        <v>47.165532879818592</v>
      </c>
      <c r="F57" s="86">
        <f t="shared" si="4"/>
        <v>52.834467120181408</v>
      </c>
      <c r="G57" s="77">
        <v>699</v>
      </c>
    </row>
    <row r="58" spans="1:7" s="72" customFormat="1" ht="15" customHeight="1">
      <c r="A58" s="73" t="s">
        <v>84</v>
      </c>
      <c r="B58" s="73" t="s">
        <v>83</v>
      </c>
      <c r="C58" s="77">
        <v>2597</v>
      </c>
      <c r="D58" s="77">
        <v>1267</v>
      </c>
      <c r="E58" s="86">
        <f t="shared" si="3"/>
        <v>48.787061994609168</v>
      </c>
      <c r="F58" s="86">
        <f t="shared" si="4"/>
        <v>51.212938005390832</v>
      </c>
      <c r="G58" s="77">
        <v>1330</v>
      </c>
    </row>
    <row r="59" spans="1:7" s="72" customFormat="1" ht="15" customHeight="1">
      <c r="A59" s="73">
        <v>9</v>
      </c>
      <c r="B59" s="73" t="s">
        <v>60</v>
      </c>
      <c r="C59" s="77">
        <v>6054</v>
      </c>
      <c r="D59" s="77">
        <v>2998</v>
      </c>
      <c r="E59" s="86">
        <f t="shared" si="3"/>
        <v>49.520977865873803</v>
      </c>
      <c r="F59" s="86">
        <f t="shared" si="4"/>
        <v>50.479022134126197</v>
      </c>
      <c r="G59" s="77">
        <v>3056</v>
      </c>
    </row>
    <row r="60" spans="1:7" s="72" customFormat="1" ht="15" customHeight="1">
      <c r="A60" s="73" t="s">
        <v>81</v>
      </c>
      <c r="B60" s="73" t="s">
        <v>80</v>
      </c>
      <c r="C60" s="77">
        <v>483</v>
      </c>
      <c r="D60" s="77">
        <v>211</v>
      </c>
      <c r="E60" s="86">
        <f t="shared" si="3"/>
        <v>43.685300207039333</v>
      </c>
      <c r="F60" s="86">
        <f t="shared" si="4"/>
        <v>56.314699792960667</v>
      </c>
      <c r="G60" s="77">
        <v>272</v>
      </c>
    </row>
    <row r="61" spans="1:7" s="72" customFormat="1" ht="15" customHeight="1">
      <c r="A61" s="74"/>
      <c r="B61" s="76" t="s">
        <v>79</v>
      </c>
      <c r="C61" s="78">
        <f>D61+G61</f>
        <v>27964</v>
      </c>
      <c r="D61" s="81">
        <f>SUM(D53:D60)</f>
        <v>13422</v>
      </c>
      <c r="E61" s="85">
        <f t="shared" si="3"/>
        <v>47.997425261049919</v>
      </c>
      <c r="F61" s="85">
        <f t="shared" si="4"/>
        <v>52.002574738950081</v>
      </c>
      <c r="G61" s="81">
        <f>SUM(G53:G60)</f>
        <v>14542</v>
      </c>
    </row>
    <row r="62" spans="1:7" s="72" customFormat="1" ht="15" customHeight="1">
      <c r="A62" s="73"/>
      <c r="B62" s="73" t="s">
        <v>58</v>
      </c>
      <c r="C62" s="77">
        <v>8236</v>
      </c>
      <c r="D62" s="77">
        <v>3840</v>
      </c>
      <c r="E62" s="86">
        <f t="shared" si="3"/>
        <v>46.624575036425448</v>
      </c>
      <c r="F62" s="86">
        <f t="shared" si="4"/>
        <v>53.375424963574552</v>
      </c>
      <c r="G62" s="77">
        <v>4396</v>
      </c>
    </row>
    <row r="63" spans="1:7" s="72" customFormat="1" ht="15" customHeight="1">
      <c r="A63" s="73"/>
      <c r="B63" s="73" t="s">
        <v>51</v>
      </c>
      <c r="C63" s="77">
        <v>3443</v>
      </c>
      <c r="D63" s="77">
        <v>1663</v>
      </c>
      <c r="E63" s="86">
        <f t="shared" si="3"/>
        <v>48.30090037757769</v>
      </c>
      <c r="F63" s="86">
        <f t="shared" si="4"/>
        <v>51.69909962242231</v>
      </c>
      <c r="G63" s="77">
        <v>1780</v>
      </c>
    </row>
    <row r="64" spans="1:7" s="72" customFormat="1" ht="15" customHeight="1">
      <c r="A64" s="73" t="s">
        <v>90</v>
      </c>
      <c r="B64" s="73" t="s">
        <v>88</v>
      </c>
      <c r="C64" s="77">
        <v>2515</v>
      </c>
      <c r="D64" s="77">
        <v>1218</v>
      </c>
      <c r="E64" s="86">
        <f t="shared" si="3"/>
        <v>48.429423459244532</v>
      </c>
      <c r="F64" s="86">
        <f t="shared" si="4"/>
        <v>51.570576540755468</v>
      </c>
      <c r="G64" s="77">
        <v>1297</v>
      </c>
    </row>
    <row r="65" spans="1:7" s="72" customFormat="1" ht="15" customHeight="1">
      <c r="A65" s="73" t="s">
        <v>48</v>
      </c>
      <c r="B65" s="73" t="s">
        <v>86</v>
      </c>
      <c r="C65" s="77">
        <v>3209</v>
      </c>
      <c r="D65" s="77">
        <v>1555</v>
      </c>
      <c r="E65" s="86">
        <f t="shared" si="3"/>
        <v>48.457463384231843</v>
      </c>
      <c r="F65" s="86">
        <f t="shared" si="4"/>
        <v>51.542536615768157</v>
      </c>
      <c r="G65" s="77">
        <v>1654</v>
      </c>
    </row>
    <row r="66" spans="1:7" s="72" customFormat="1" ht="15" customHeight="1">
      <c r="A66" s="73">
        <v>29</v>
      </c>
      <c r="B66" s="73" t="s">
        <v>85</v>
      </c>
      <c r="C66" s="77">
        <v>1316</v>
      </c>
      <c r="D66" s="77">
        <v>625</v>
      </c>
      <c r="E66" s="86">
        <f t="shared" si="3"/>
        <v>47.492401215805472</v>
      </c>
      <c r="F66" s="86">
        <f t="shared" si="4"/>
        <v>52.507598784194528</v>
      </c>
      <c r="G66" s="77">
        <v>691</v>
      </c>
    </row>
    <row r="67" spans="1:7" s="72" customFormat="1" ht="15" customHeight="1">
      <c r="A67" s="73" t="s">
        <v>84</v>
      </c>
      <c r="B67" s="73" t="s">
        <v>83</v>
      </c>
      <c r="C67" s="77">
        <v>2579</v>
      </c>
      <c r="D67" s="77">
        <v>1260</v>
      </c>
      <c r="E67" s="86">
        <f t="shared" si="3"/>
        <v>48.856145792943003</v>
      </c>
      <c r="F67" s="86">
        <f t="shared" si="4"/>
        <v>51.143854207056997</v>
      </c>
      <c r="G67" s="77">
        <v>1319</v>
      </c>
    </row>
    <row r="68" spans="1:7" s="72" customFormat="1" ht="15" customHeight="1">
      <c r="A68" s="73">
        <v>9</v>
      </c>
      <c r="B68" s="73" t="s">
        <v>60</v>
      </c>
      <c r="C68" s="77">
        <v>6124</v>
      </c>
      <c r="D68" s="77">
        <v>3032</v>
      </c>
      <c r="E68" s="86">
        <f t="shared" si="3"/>
        <v>49.510124101894185</v>
      </c>
      <c r="F68" s="86">
        <f t="shared" si="4"/>
        <v>50.489875898105815</v>
      </c>
      <c r="G68" s="77">
        <v>3092</v>
      </c>
    </row>
    <row r="69" spans="1:7" s="72" customFormat="1" ht="15" customHeight="1">
      <c r="A69" s="73" t="s">
        <v>81</v>
      </c>
      <c r="B69" s="73" t="s">
        <v>80</v>
      </c>
      <c r="C69" s="77">
        <v>465</v>
      </c>
      <c r="D69" s="77">
        <v>202</v>
      </c>
      <c r="E69" s="86">
        <f t="shared" si="3"/>
        <v>43.44086021505376</v>
      </c>
      <c r="F69" s="86">
        <f t="shared" si="4"/>
        <v>56.55913978494624</v>
      </c>
      <c r="G69" s="77">
        <v>263</v>
      </c>
    </row>
    <row r="70" spans="1:7" s="72" customFormat="1" ht="15" customHeight="1">
      <c r="A70" s="74"/>
      <c r="B70" s="76" t="s">
        <v>79</v>
      </c>
      <c r="C70" s="78">
        <f>SUM(C62:C69)</f>
        <v>27887</v>
      </c>
      <c r="D70" s="81">
        <f>SUM(D62:D69)</f>
        <v>13395</v>
      </c>
      <c r="E70" s="85">
        <f t="shared" si="3"/>
        <v>48.033133718219965</v>
      </c>
      <c r="F70" s="85">
        <f t="shared" si="4"/>
        <v>51.966866281780035</v>
      </c>
      <c r="G70" s="81">
        <f>SUM(G62:G69)</f>
        <v>14492</v>
      </c>
    </row>
    <row r="71" spans="1:7" s="72" customFormat="1" ht="15" customHeight="1">
      <c r="A71" s="73"/>
      <c r="B71" s="73" t="s">
        <v>58</v>
      </c>
      <c r="C71" s="77">
        <f t="shared" ref="C71:C78" si="5">SUM(D71+G71)</f>
        <v>8161</v>
      </c>
      <c r="D71" s="77">
        <v>3828</v>
      </c>
      <c r="E71" s="86">
        <f t="shared" si="3"/>
        <v>46.90601641955643</v>
      </c>
      <c r="F71" s="86">
        <f t="shared" si="4"/>
        <v>53.09398358044357</v>
      </c>
      <c r="G71" s="77">
        <v>4333</v>
      </c>
    </row>
    <row r="72" spans="1:7" s="72" customFormat="1" ht="15" customHeight="1">
      <c r="A72" s="73"/>
      <c r="B72" s="73" t="s">
        <v>51</v>
      </c>
      <c r="C72" s="77">
        <f t="shared" si="5"/>
        <v>3462</v>
      </c>
      <c r="D72" s="77">
        <v>1685</v>
      </c>
      <c r="E72" s="86">
        <f t="shared" si="3"/>
        <v>48.671288272674758</v>
      </c>
      <c r="F72" s="86">
        <f t="shared" si="4"/>
        <v>51.328711727325242</v>
      </c>
      <c r="G72" s="77">
        <v>1777</v>
      </c>
    </row>
    <row r="73" spans="1:7" s="72" customFormat="1" ht="15" customHeight="1">
      <c r="A73" s="73" t="s">
        <v>90</v>
      </c>
      <c r="B73" s="73" t="s">
        <v>88</v>
      </c>
      <c r="C73" s="77">
        <f t="shared" si="5"/>
        <v>2496</v>
      </c>
      <c r="D73" s="77">
        <v>1211</v>
      </c>
      <c r="E73" s="86">
        <f t="shared" si="3"/>
        <v>48.517628205128204</v>
      </c>
      <c r="F73" s="86">
        <f t="shared" si="4"/>
        <v>51.482371794871796</v>
      </c>
      <c r="G73" s="77">
        <v>1285</v>
      </c>
    </row>
    <row r="74" spans="1:7" s="72" customFormat="1" ht="15" customHeight="1">
      <c r="A74" s="73" t="s">
        <v>48</v>
      </c>
      <c r="B74" s="73" t="s">
        <v>86</v>
      </c>
      <c r="C74" s="77">
        <f t="shared" si="5"/>
        <v>3211</v>
      </c>
      <c r="D74" s="77">
        <v>1559</v>
      </c>
      <c r="E74" s="86">
        <f t="shared" si="3"/>
        <v>48.551853005294298</v>
      </c>
      <c r="F74" s="86">
        <f t="shared" si="4"/>
        <v>51.448146994705702</v>
      </c>
      <c r="G74" s="77">
        <v>1652</v>
      </c>
    </row>
    <row r="75" spans="1:7" s="72" customFormat="1" ht="15" customHeight="1">
      <c r="A75" s="73">
        <v>30</v>
      </c>
      <c r="B75" s="73" t="s">
        <v>85</v>
      </c>
      <c r="C75" s="77">
        <f t="shared" si="5"/>
        <v>1279</v>
      </c>
      <c r="D75" s="77">
        <v>604</v>
      </c>
      <c r="E75" s="86">
        <f t="shared" si="3"/>
        <v>47.224394057857701</v>
      </c>
      <c r="F75" s="86">
        <f t="shared" si="4"/>
        <v>52.775605942142299</v>
      </c>
      <c r="G75" s="77">
        <v>675</v>
      </c>
    </row>
    <row r="76" spans="1:7" s="72" customFormat="1" ht="15" customHeight="1">
      <c r="A76" s="73" t="s">
        <v>84</v>
      </c>
      <c r="B76" s="73" t="s">
        <v>83</v>
      </c>
      <c r="C76" s="77">
        <f t="shared" si="5"/>
        <v>2573</v>
      </c>
      <c r="D76" s="77">
        <v>1268</v>
      </c>
      <c r="E76" s="86">
        <f t="shared" si="3"/>
        <v>49.280994947532065</v>
      </c>
      <c r="F76" s="86">
        <f t="shared" si="4"/>
        <v>50.719005052467935</v>
      </c>
      <c r="G76" s="77">
        <v>1305</v>
      </c>
    </row>
    <row r="77" spans="1:7" s="72" customFormat="1" ht="15" customHeight="1">
      <c r="A77" s="73">
        <v>9</v>
      </c>
      <c r="B77" s="73" t="s">
        <v>60</v>
      </c>
      <c r="C77" s="77">
        <f t="shared" si="5"/>
        <v>6178</v>
      </c>
      <c r="D77" s="77">
        <v>3051</v>
      </c>
      <c r="E77" s="86">
        <f t="shared" si="3"/>
        <v>49.384914211719007</v>
      </c>
      <c r="F77" s="86">
        <f t="shared" si="4"/>
        <v>50.615085788280993</v>
      </c>
      <c r="G77" s="77">
        <v>3127</v>
      </c>
    </row>
    <row r="78" spans="1:7" s="72" customFormat="1" ht="15" customHeight="1">
      <c r="A78" s="73" t="s">
        <v>81</v>
      </c>
      <c r="B78" s="73" t="s">
        <v>80</v>
      </c>
      <c r="C78" s="77">
        <f t="shared" si="5"/>
        <v>460</v>
      </c>
      <c r="D78" s="77">
        <v>202</v>
      </c>
      <c r="E78" s="86">
        <f t="shared" si="3"/>
        <v>43.913043478260875</v>
      </c>
      <c r="F78" s="86">
        <f t="shared" si="4"/>
        <v>56.086956521739125</v>
      </c>
      <c r="G78" s="77">
        <v>258</v>
      </c>
    </row>
    <row r="79" spans="1:7" s="72" customFormat="1" ht="15" customHeight="1">
      <c r="A79" s="74"/>
      <c r="B79" s="76" t="s">
        <v>79</v>
      </c>
      <c r="C79" s="78">
        <f>SUM(C71:C78)</f>
        <v>27820</v>
      </c>
      <c r="D79" s="81">
        <f>SUM(D71:D78)</f>
        <v>13408</v>
      </c>
      <c r="E79" s="85">
        <f t="shared" si="3"/>
        <v>48.195542774982023</v>
      </c>
      <c r="F79" s="85">
        <f t="shared" si="4"/>
        <v>51.804457225017977</v>
      </c>
      <c r="G79" s="81">
        <f>SUM(G71:G78)</f>
        <v>14412</v>
      </c>
    </row>
    <row r="80" spans="1:7" s="72" customFormat="1" ht="15" customHeight="1">
      <c r="A80" s="73"/>
      <c r="B80" s="73" t="s">
        <v>58</v>
      </c>
      <c r="C80" s="77">
        <f t="shared" ref="C80:C87" si="6">SUM(D80+G80)</f>
        <v>8039</v>
      </c>
      <c r="D80" s="77">
        <v>3767</v>
      </c>
      <c r="E80" s="86">
        <f t="shared" si="3"/>
        <v>46.859062072397059</v>
      </c>
      <c r="F80" s="86">
        <f t="shared" si="4"/>
        <v>53.140937927602941</v>
      </c>
      <c r="G80" s="77">
        <v>4272</v>
      </c>
    </row>
    <row r="81" spans="1:7" s="72" customFormat="1" ht="15" customHeight="1">
      <c r="A81" s="73"/>
      <c r="B81" s="73" t="s">
        <v>51</v>
      </c>
      <c r="C81" s="77">
        <f t="shared" si="6"/>
        <v>3500</v>
      </c>
      <c r="D81" s="77">
        <v>1686</v>
      </c>
      <c r="E81" s="86">
        <f t="shared" si="3"/>
        <v>48.171428571428571</v>
      </c>
      <c r="F81" s="86">
        <f t="shared" si="4"/>
        <v>51.828571428571429</v>
      </c>
      <c r="G81" s="77">
        <v>1814</v>
      </c>
    </row>
    <row r="82" spans="1:7" s="72" customFormat="1" ht="15" customHeight="1">
      <c r="A82" s="73" t="s">
        <v>89</v>
      </c>
      <c r="B82" s="73" t="s">
        <v>88</v>
      </c>
      <c r="C82" s="77">
        <f t="shared" si="6"/>
        <v>2482</v>
      </c>
      <c r="D82" s="77">
        <v>1205</v>
      </c>
      <c r="E82" s="86">
        <f t="shared" si="3"/>
        <v>48.549556809024978</v>
      </c>
      <c r="F82" s="86">
        <f t="shared" si="4"/>
        <v>51.450443190975022</v>
      </c>
      <c r="G82" s="77">
        <v>1277</v>
      </c>
    </row>
    <row r="83" spans="1:7" s="72" customFormat="1" ht="15" customHeight="1">
      <c r="A83" s="73" t="s">
        <v>87</v>
      </c>
      <c r="B83" s="73" t="s">
        <v>86</v>
      </c>
      <c r="C83" s="77">
        <f t="shared" si="6"/>
        <v>3228</v>
      </c>
      <c r="D83" s="77">
        <v>1581</v>
      </c>
      <c r="E83" s="86">
        <f t="shared" si="3"/>
        <v>48.977695167286242</v>
      </c>
      <c r="F83" s="86">
        <f t="shared" si="4"/>
        <v>51.022304832713758</v>
      </c>
      <c r="G83" s="77">
        <v>1647</v>
      </c>
    </row>
    <row r="84" spans="1:7" s="72" customFormat="1" ht="15" customHeight="1">
      <c r="A84" s="73" t="s">
        <v>82</v>
      </c>
      <c r="B84" s="73" t="s">
        <v>85</v>
      </c>
      <c r="C84" s="77">
        <f t="shared" si="6"/>
        <v>1269</v>
      </c>
      <c r="D84" s="77">
        <v>602</v>
      </c>
      <c r="E84" s="86">
        <f t="shared" si="3"/>
        <v>47.43892828999212</v>
      </c>
      <c r="F84" s="86">
        <f t="shared" si="4"/>
        <v>52.56107171000788</v>
      </c>
      <c r="G84" s="77">
        <v>667</v>
      </c>
    </row>
    <row r="85" spans="1:7" s="72" customFormat="1" ht="15" customHeight="1">
      <c r="A85" s="73" t="s">
        <v>84</v>
      </c>
      <c r="B85" s="73" t="s">
        <v>83</v>
      </c>
      <c r="C85" s="77">
        <f t="shared" si="6"/>
        <v>2560</v>
      </c>
      <c r="D85" s="77">
        <v>1254</v>
      </c>
      <c r="E85" s="86">
        <f t="shared" si="3"/>
        <v>48.984375</v>
      </c>
      <c r="F85" s="86">
        <f t="shared" si="4"/>
        <v>51.015625</v>
      </c>
      <c r="G85" s="77">
        <v>1306</v>
      </c>
    </row>
    <row r="86" spans="1:7" s="72" customFormat="1" ht="15" customHeight="1">
      <c r="A86" s="73">
        <v>9</v>
      </c>
      <c r="B86" s="73" t="s">
        <v>60</v>
      </c>
      <c r="C86" s="77">
        <f t="shared" si="6"/>
        <v>6274</v>
      </c>
      <c r="D86" s="77">
        <v>3123</v>
      </c>
      <c r="E86" s="86">
        <f t="shared" si="3"/>
        <v>49.776856869620659</v>
      </c>
      <c r="F86" s="86">
        <f t="shared" si="4"/>
        <v>50.223143130379341</v>
      </c>
      <c r="G86" s="77">
        <v>3151</v>
      </c>
    </row>
    <row r="87" spans="1:7" s="72" customFormat="1" ht="15" customHeight="1">
      <c r="A87" s="73" t="s">
        <v>81</v>
      </c>
      <c r="B87" s="73" t="s">
        <v>80</v>
      </c>
      <c r="C87" s="77">
        <f t="shared" si="6"/>
        <v>459</v>
      </c>
      <c r="D87" s="77">
        <v>204</v>
      </c>
      <c r="E87" s="86">
        <f t="shared" si="3"/>
        <v>44.444444444444443</v>
      </c>
      <c r="F87" s="86">
        <f t="shared" si="4"/>
        <v>55.555555555555557</v>
      </c>
      <c r="G87" s="77">
        <v>255</v>
      </c>
    </row>
    <row r="88" spans="1:7" s="72" customFormat="1" ht="15" customHeight="1">
      <c r="A88" s="74"/>
      <c r="B88" s="76" t="s">
        <v>79</v>
      </c>
      <c r="C88" s="78">
        <f>SUM(C80:C87)</f>
        <v>27811</v>
      </c>
      <c r="D88" s="81">
        <f>SUM(D80:D87)</f>
        <v>13422</v>
      </c>
      <c r="E88" s="85">
        <f t="shared" si="3"/>
        <v>48.261479270792137</v>
      </c>
      <c r="F88" s="85">
        <f t="shared" si="4"/>
        <v>51.738520729207863</v>
      </c>
      <c r="G88" s="81">
        <f>SUM(G80:G87)</f>
        <v>14389</v>
      </c>
    </row>
    <row r="89" spans="1:7" s="72" customFormat="1" ht="15" customHeight="1">
      <c r="A89" s="73"/>
      <c r="B89" s="73" t="s">
        <v>58</v>
      </c>
      <c r="C89" s="77">
        <f t="shared" ref="C89:C96" si="7">SUM(D89+G89)</f>
        <v>7978</v>
      </c>
      <c r="D89" s="77">
        <v>3757</v>
      </c>
      <c r="E89" s="86">
        <f t="shared" si="3"/>
        <v>47.092003008272748</v>
      </c>
      <c r="F89" s="86">
        <f t="shared" si="4"/>
        <v>52.907996991727252</v>
      </c>
      <c r="G89" s="77">
        <v>4221</v>
      </c>
    </row>
    <row r="90" spans="1:7" s="72" customFormat="1" ht="15" customHeight="1">
      <c r="A90" s="73"/>
      <c r="B90" s="73" t="s">
        <v>51</v>
      </c>
      <c r="C90" s="77">
        <f t="shared" si="7"/>
        <v>3482</v>
      </c>
      <c r="D90" s="77">
        <v>1660</v>
      </c>
      <c r="E90" s="86">
        <f t="shared" si="3"/>
        <v>47.673750717978173</v>
      </c>
      <c r="F90" s="86">
        <f t="shared" si="4"/>
        <v>52.326249282021827</v>
      </c>
      <c r="G90" s="77">
        <v>1822</v>
      </c>
    </row>
    <row r="91" spans="1:7" s="72" customFormat="1" ht="15" customHeight="1">
      <c r="A91" s="73" t="s">
        <v>89</v>
      </c>
      <c r="B91" s="73" t="s">
        <v>88</v>
      </c>
      <c r="C91" s="77">
        <f t="shared" si="7"/>
        <v>2452</v>
      </c>
      <c r="D91" s="77">
        <v>1189</v>
      </c>
      <c r="E91" s="86">
        <f t="shared" si="3"/>
        <v>48.491027732463294</v>
      </c>
      <c r="F91" s="86">
        <f t="shared" si="4"/>
        <v>51.508972267536706</v>
      </c>
      <c r="G91" s="77">
        <v>1263</v>
      </c>
    </row>
    <row r="92" spans="1:7" s="72" customFormat="1" ht="15" customHeight="1">
      <c r="A92" s="73" t="s">
        <v>87</v>
      </c>
      <c r="B92" s="73" t="s">
        <v>86</v>
      </c>
      <c r="C92" s="77">
        <f t="shared" si="7"/>
        <v>3256</v>
      </c>
      <c r="D92" s="77">
        <v>1601</v>
      </c>
      <c r="E92" s="86">
        <f t="shared" si="3"/>
        <v>49.170761670761671</v>
      </c>
      <c r="F92" s="86">
        <f t="shared" si="4"/>
        <v>50.829238329238329</v>
      </c>
      <c r="G92" s="77">
        <v>1655</v>
      </c>
    </row>
    <row r="93" spans="1:7" s="72" customFormat="1" ht="15" customHeight="1">
      <c r="A93" s="73">
        <v>2</v>
      </c>
      <c r="B93" s="73" t="s">
        <v>85</v>
      </c>
      <c r="C93" s="77">
        <f t="shared" si="7"/>
        <v>1240</v>
      </c>
      <c r="D93" s="77">
        <v>594</v>
      </c>
      <c r="E93" s="86">
        <f t="shared" si="3"/>
        <v>47.903225806451609</v>
      </c>
      <c r="F93" s="86">
        <f t="shared" si="4"/>
        <v>52.096774193548391</v>
      </c>
      <c r="G93" s="77">
        <v>646</v>
      </c>
    </row>
    <row r="94" spans="1:7" s="72" customFormat="1" ht="15" customHeight="1">
      <c r="A94" s="73" t="s">
        <v>84</v>
      </c>
      <c r="B94" s="73" t="s">
        <v>83</v>
      </c>
      <c r="C94" s="77">
        <f t="shared" si="7"/>
        <v>2522</v>
      </c>
      <c r="D94" s="77">
        <v>1239</v>
      </c>
      <c r="E94" s="86">
        <f t="shared" si="3"/>
        <v>49.127676447264072</v>
      </c>
      <c r="F94" s="86">
        <f t="shared" si="4"/>
        <v>50.872323552735928</v>
      </c>
      <c r="G94" s="77">
        <v>1283</v>
      </c>
    </row>
    <row r="95" spans="1:7" s="72" customFormat="1" ht="15" customHeight="1">
      <c r="A95" s="73">
        <v>9</v>
      </c>
      <c r="B95" s="73" t="s">
        <v>60</v>
      </c>
      <c r="C95" s="77">
        <f t="shared" si="7"/>
        <v>6329</v>
      </c>
      <c r="D95" s="77">
        <v>3139</v>
      </c>
      <c r="E95" s="86">
        <f t="shared" si="3"/>
        <v>49.597092747669457</v>
      </c>
      <c r="F95" s="86">
        <f t="shared" si="4"/>
        <v>50.402907252330543</v>
      </c>
      <c r="G95" s="77">
        <v>3190</v>
      </c>
    </row>
    <row r="96" spans="1:7" s="72" customFormat="1" ht="15" customHeight="1">
      <c r="A96" s="73" t="s">
        <v>81</v>
      </c>
      <c r="B96" s="73" t="s">
        <v>80</v>
      </c>
      <c r="C96" s="77">
        <f t="shared" si="7"/>
        <v>456</v>
      </c>
      <c r="D96" s="77">
        <v>207</v>
      </c>
      <c r="E96" s="86">
        <f t="shared" si="3"/>
        <v>45.394736842105267</v>
      </c>
      <c r="F96" s="86">
        <f t="shared" si="4"/>
        <v>54.605263157894733</v>
      </c>
      <c r="G96" s="77">
        <v>249</v>
      </c>
    </row>
    <row r="97" spans="1:7" s="72" customFormat="1" ht="15" customHeight="1">
      <c r="A97" s="74"/>
      <c r="B97" s="76" t="s">
        <v>79</v>
      </c>
      <c r="C97" s="78">
        <f>SUM(C89:C96)</f>
        <v>27715</v>
      </c>
      <c r="D97" s="81">
        <f>SUM(D89:D96)</f>
        <v>13386</v>
      </c>
      <c r="E97" s="85">
        <f t="shared" si="3"/>
        <v>48.298755186721991</v>
      </c>
      <c r="F97" s="85">
        <f t="shared" si="4"/>
        <v>51.701244813278009</v>
      </c>
      <c r="G97" s="81">
        <f>SUM(G89:G96)</f>
        <v>14329</v>
      </c>
    </row>
    <row r="98" spans="1:7" s="72" customFormat="1" ht="15" customHeight="1">
      <c r="A98" s="73"/>
      <c r="B98" s="73" t="s">
        <v>58</v>
      </c>
      <c r="C98" s="77">
        <f t="shared" ref="C98:C104" si="8">SUM(D98+G98)</f>
        <v>7907</v>
      </c>
      <c r="D98" s="77">
        <v>3727</v>
      </c>
      <c r="E98" s="86">
        <f t="shared" si="3"/>
        <v>47.135449601618816</v>
      </c>
      <c r="F98" s="86">
        <f t="shared" si="4"/>
        <v>52.864550398381184</v>
      </c>
      <c r="G98" s="77">
        <v>4180</v>
      </c>
    </row>
    <row r="99" spans="1:7" s="72" customFormat="1" ht="15" customHeight="1">
      <c r="A99" s="73"/>
      <c r="B99" s="73" t="s">
        <v>51</v>
      </c>
      <c r="C99" s="77">
        <f t="shared" si="8"/>
        <v>3466</v>
      </c>
      <c r="D99" s="77">
        <v>1666</v>
      </c>
      <c r="E99" s="86">
        <f t="shared" si="3"/>
        <v>48.066935949221005</v>
      </c>
      <c r="F99" s="86">
        <f t="shared" si="4"/>
        <v>51.933064050778995</v>
      </c>
      <c r="G99" s="77">
        <v>1800</v>
      </c>
    </row>
    <row r="100" spans="1:7" s="72" customFormat="1" ht="15" customHeight="1">
      <c r="A100" s="73" t="s">
        <v>89</v>
      </c>
      <c r="B100" s="73" t="s">
        <v>88</v>
      </c>
      <c r="C100" s="77">
        <f t="shared" si="8"/>
        <v>2452</v>
      </c>
      <c r="D100" s="77">
        <v>1192</v>
      </c>
      <c r="E100" s="86">
        <f t="shared" si="3"/>
        <v>48.613376835236544</v>
      </c>
      <c r="F100" s="86">
        <f t="shared" si="4"/>
        <v>51.386623164763456</v>
      </c>
      <c r="G100" s="77">
        <v>1260</v>
      </c>
    </row>
    <row r="101" spans="1:7" s="72" customFormat="1" ht="15" customHeight="1">
      <c r="A101" s="73" t="s">
        <v>87</v>
      </c>
      <c r="B101" s="73" t="s">
        <v>86</v>
      </c>
      <c r="C101" s="77">
        <f t="shared" si="8"/>
        <v>3316</v>
      </c>
      <c r="D101" s="77">
        <v>1631</v>
      </c>
      <c r="E101" s="86">
        <f t="shared" si="3"/>
        <v>49.185765983112184</v>
      </c>
      <c r="F101" s="86">
        <f t="shared" si="4"/>
        <v>50.814234016887816</v>
      </c>
      <c r="G101" s="77">
        <v>1685</v>
      </c>
    </row>
    <row r="102" spans="1:7" s="72" customFormat="1" ht="15" customHeight="1">
      <c r="A102" s="73">
        <v>3</v>
      </c>
      <c r="B102" s="73" t="s">
        <v>85</v>
      </c>
      <c r="C102" s="77">
        <f t="shared" si="8"/>
        <v>1218</v>
      </c>
      <c r="D102" s="77">
        <v>586</v>
      </c>
      <c r="E102" s="86">
        <f t="shared" si="3"/>
        <v>48.111658456486047</v>
      </c>
      <c r="F102" s="86">
        <f t="shared" si="4"/>
        <v>51.888341543513953</v>
      </c>
      <c r="G102" s="77">
        <v>632</v>
      </c>
    </row>
    <row r="103" spans="1:7" s="72" customFormat="1" ht="15" customHeight="1">
      <c r="A103" s="73" t="s">
        <v>84</v>
      </c>
      <c r="B103" s="73" t="s">
        <v>83</v>
      </c>
      <c r="C103" s="77">
        <f t="shared" si="8"/>
        <v>2490</v>
      </c>
      <c r="D103" s="77">
        <v>1230</v>
      </c>
      <c r="E103" s="86">
        <f t="shared" si="3"/>
        <v>49.397590361445779</v>
      </c>
      <c r="F103" s="86">
        <f t="shared" si="4"/>
        <v>50.602409638554221</v>
      </c>
      <c r="G103" s="77">
        <v>1260</v>
      </c>
    </row>
    <row r="104" spans="1:7" s="72" customFormat="1" ht="15" customHeight="1">
      <c r="A104" s="73">
        <v>9</v>
      </c>
      <c r="B104" s="73" t="s">
        <v>60</v>
      </c>
      <c r="C104" s="77">
        <f t="shared" si="8"/>
        <v>6416</v>
      </c>
      <c r="D104" s="77">
        <v>3180</v>
      </c>
      <c r="E104" s="86">
        <f t="shared" si="3"/>
        <v>49.563591022443894</v>
      </c>
      <c r="F104" s="86">
        <f t="shared" si="4"/>
        <v>50.436408977556106</v>
      </c>
      <c r="G104" s="77">
        <v>3236</v>
      </c>
    </row>
    <row r="105" spans="1:7" s="72" customFormat="1" ht="15" customHeight="1">
      <c r="A105" s="73" t="s">
        <v>81</v>
      </c>
      <c r="B105" s="73" t="s">
        <v>80</v>
      </c>
      <c r="C105" s="77">
        <f>D105+G105</f>
        <v>445</v>
      </c>
      <c r="D105" s="77">
        <v>202</v>
      </c>
      <c r="E105" s="86">
        <f t="shared" si="3"/>
        <v>45.393258426966291</v>
      </c>
      <c r="F105" s="86">
        <f t="shared" si="4"/>
        <v>54.606741573033709</v>
      </c>
      <c r="G105" s="77">
        <v>243</v>
      </c>
    </row>
    <row r="106" spans="1:7" s="72" customFormat="1" ht="15" customHeight="1">
      <c r="A106" s="74"/>
      <c r="B106" s="76" t="s">
        <v>79</v>
      </c>
      <c r="C106" s="78">
        <f>SUM(C98:C105)</f>
        <v>27710</v>
      </c>
      <c r="D106" s="81">
        <f>SUM(D98:D105)</f>
        <v>13414</v>
      </c>
      <c r="E106" s="85">
        <f t="shared" si="3"/>
        <v>48.408516780945511</v>
      </c>
      <c r="F106" s="85">
        <f t="shared" si="4"/>
        <v>51.591483219054489</v>
      </c>
      <c r="G106" s="81">
        <f>SUM(G98:G105)</f>
        <v>14296</v>
      </c>
    </row>
    <row r="107" spans="1:7" s="72" customFormat="1" ht="15" customHeight="1">
      <c r="A107" s="73"/>
      <c r="B107" s="73" t="s">
        <v>58</v>
      </c>
      <c r="C107" s="77">
        <f t="shared" ref="C107:C114" si="9">SUM(D107+G107)</f>
        <v>7893</v>
      </c>
      <c r="D107" s="77">
        <v>3725</v>
      </c>
      <c r="E107" s="86">
        <f t="shared" si="3"/>
        <v>47.193715950842517</v>
      </c>
      <c r="F107" s="86">
        <f t="shared" si="4"/>
        <v>52.806284049157483</v>
      </c>
      <c r="G107" s="77">
        <v>4168</v>
      </c>
    </row>
    <row r="108" spans="1:7" s="72" customFormat="1" ht="15" customHeight="1">
      <c r="A108" s="73"/>
      <c r="B108" s="73" t="s">
        <v>51</v>
      </c>
      <c r="C108" s="77">
        <f t="shared" si="9"/>
        <v>3486</v>
      </c>
      <c r="D108" s="77">
        <v>1691</v>
      </c>
      <c r="E108" s="86">
        <f t="shared" si="3"/>
        <v>48.5083189902467</v>
      </c>
      <c r="F108" s="86">
        <f t="shared" si="4"/>
        <v>51.4916810097533</v>
      </c>
      <c r="G108" s="77">
        <v>1795</v>
      </c>
    </row>
    <row r="109" spans="1:7" s="72" customFormat="1" ht="15" customHeight="1">
      <c r="A109" s="73" t="s">
        <v>89</v>
      </c>
      <c r="B109" s="73" t="s">
        <v>88</v>
      </c>
      <c r="C109" s="77">
        <f t="shared" si="9"/>
        <v>2454</v>
      </c>
      <c r="D109" s="77">
        <v>1194</v>
      </c>
      <c r="E109" s="86">
        <f t="shared" si="3"/>
        <v>48.655256723716384</v>
      </c>
      <c r="F109" s="86">
        <f t="shared" si="4"/>
        <v>51.344743276283616</v>
      </c>
      <c r="G109" s="77">
        <v>1260</v>
      </c>
    </row>
    <row r="110" spans="1:7" s="72" customFormat="1" ht="15" customHeight="1">
      <c r="A110" s="73" t="s">
        <v>87</v>
      </c>
      <c r="B110" s="73" t="s">
        <v>86</v>
      </c>
      <c r="C110" s="77">
        <f t="shared" si="9"/>
        <v>3318</v>
      </c>
      <c r="D110" s="77">
        <v>1642</v>
      </c>
      <c r="E110" s="86">
        <f t="shared" si="3"/>
        <v>49.487643158529231</v>
      </c>
      <c r="F110" s="86">
        <f t="shared" si="4"/>
        <v>50.512356841470769</v>
      </c>
      <c r="G110" s="77">
        <v>1676</v>
      </c>
    </row>
    <row r="111" spans="1:7" s="72" customFormat="1" ht="15" customHeight="1">
      <c r="A111" s="73">
        <v>4</v>
      </c>
      <c r="B111" s="73" t="s">
        <v>85</v>
      </c>
      <c r="C111" s="77">
        <f t="shared" si="9"/>
        <v>1196</v>
      </c>
      <c r="D111" s="77">
        <v>579</v>
      </c>
      <c r="E111" s="86">
        <f t="shared" si="3"/>
        <v>48.411371237458198</v>
      </c>
      <c r="F111" s="86">
        <f t="shared" si="4"/>
        <v>51.588628762541802</v>
      </c>
      <c r="G111" s="77">
        <v>617</v>
      </c>
    </row>
    <row r="112" spans="1:7" s="72" customFormat="1" ht="15" customHeight="1">
      <c r="A112" s="73" t="s">
        <v>84</v>
      </c>
      <c r="B112" s="73" t="s">
        <v>83</v>
      </c>
      <c r="C112" s="77">
        <f t="shared" si="9"/>
        <v>2457</v>
      </c>
      <c r="D112" s="77">
        <v>1208</v>
      </c>
      <c r="E112" s="86">
        <f t="shared" si="3"/>
        <v>49.165649165649164</v>
      </c>
      <c r="F112" s="86">
        <f t="shared" si="4"/>
        <v>50.834350834350836</v>
      </c>
      <c r="G112" s="77">
        <v>1249</v>
      </c>
    </row>
    <row r="113" spans="1:7" s="72" customFormat="1" ht="15" customHeight="1">
      <c r="A113" s="73">
        <v>9</v>
      </c>
      <c r="B113" s="73" t="s">
        <v>60</v>
      </c>
      <c r="C113" s="77">
        <f t="shared" si="9"/>
        <v>6434</v>
      </c>
      <c r="D113" s="77">
        <v>3151</v>
      </c>
      <c r="E113" s="86">
        <f t="shared" si="3"/>
        <v>48.97419956481194</v>
      </c>
      <c r="F113" s="86">
        <f t="shared" si="4"/>
        <v>51.02580043518806</v>
      </c>
      <c r="G113" s="77">
        <v>3283</v>
      </c>
    </row>
    <row r="114" spans="1:7" s="72" customFormat="1" ht="15" customHeight="1">
      <c r="A114" s="73" t="s">
        <v>81</v>
      </c>
      <c r="B114" s="73" t="s">
        <v>80</v>
      </c>
      <c r="C114" s="77">
        <f t="shared" si="9"/>
        <v>435</v>
      </c>
      <c r="D114" s="77">
        <v>200</v>
      </c>
      <c r="E114" s="86">
        <f t="shared" si="3"/>
        <v>45.977011494252871</v>
      </c>
      <c r="F114" s="86">
        <f t="shared" si="4"/>
        <v>54.022988505747129</v>
      </c>
      <c r="G114" s="77">
        <v>235</v>
      </c>
    </row>
    <row r="115" spans="1:7" s="72" customFormat="1" ht="15" customHeight="1">
      <c r="A115" s="74"/>
      <c r="B115" s="76" t="s">
        <v>79</v>
      </c>
      <c r="C115" s="78">
        <f>SUM(C107:C114)</f>
        <v>27673</v>
      </c>
      <c r="D115" s="81">
        <f>SUM(D107:D114)</f>
        <v>13390</v>
      </c>
      <c r="E115" s="85">
        <f t="shared" si="3"/>
        <v>48.386513930546023</v>
      </c>
      <c r="F115" s="85">
        <f t="shared" si="4"/>
        <v>51.613486069453977</v>
      </c>
      <c r="G115" s="81">
        <f>SUM(G107:G114)</f>
        <v>14283</v>
      </c>
    </row>
    <row r="116" spans="1:7" s="72" customFormat="1" ht="15" customHeight="1">
      <c r="A116" s="73"/>
      <c r="B116" s="73" t="s">
        <v>58</v>
      </c>
      <c r="C116" s="77">
        <f t="shared" ref="C116:C123" si="10">SUM(D116+G116)</f>
        <v>7815</v>
      </c>
      <c r="D116" s="77">
        <v>3692</v>
      </c>
      <c r="E116" s="86">
        <f t="shared" si="3"/>
        <v>47.242482405630199</v>
      </c>
      <c r="F116" s="86">
        <f t="shared" si="4"/>
        <v>52.757517594369801</v>
      </c>
      <c r="G116" s="77">
        <v>4123</v>
      </c>
    </row>
    <row r="117" spans="1:7" s="72" customFormat="1" ht="15" customHeight="1">
      <c r="A117" s="73"/>
      <c r="B117" s="73" t="s">
        <v>51</v>
      </c>
      <c r="C117" s="77">
        <f t="shared" si="10"/>
        <v>3451</v>
      </c>
      <c r="D117" s="77">
        <v>1673</v>
      </c>
      <c r="E117" s="86">
        <f t="shared" ref="E117:E133" si="11">D117/C117*100</f>
        <v>48.478701825557806</v>
      </c>
      <c r="F117" s="86">
        <f t="shared" ref="F117:F133" si="12">100-E117</f>
        <v>51.521298174442194</v>
      </c>
      <c r="G117" s="77">
        <v>1778</v>
      </c>
    </row>
    <row r="118" spans="1:7" s="72" customFormat="1" ht="15" customHeight="1">
      <c r="A118" s="73" t="s">
        <v>89</v>
      </c>
      <c r="B118" s="73" t="s">
        <v>88</v>
      </c>
      <c r="C118" s="77">
        <f t="shared" si="10"/>
        <v>2394</v>
      </c>
      <c r="D118" s="77">
        <v>1165</v>
      </c>
      <c r="E118" s="86">
        <f t="shared" si="11"/>
        <v>48.663324979114449</v>
      </c>
      <c r="F118" s="86">
        <f t="shared" si="12"/>
        <v>51.336675020885551</v>
      </c>
      <c r="G118" s="77">
        <v>1229</v>
      </c>
    </row>
    <row r="119" spans="1:7" s="72" customFormat="1" ht="15" customHeight="1">
      <c r="A119" s="73" t="s">
        <v>87</v>
      </c>
      <c r="B119" s="73" t="s">
        <v>86</v>
      </c>
      <c r="C119" s="77">
        <f t="shared" si="10"/>
        <v>3280</v>
      </c>
      <c r="D119" s="77">
        <v>1623</v>
      </c>
      <c r="E119" s="86">
        <f t="shared" si="11"/>
        <v>49.481707317073173</v>
      </c>
      <c r="F119" s="86">
        <f t="shared" si="12"/>
        <v>50.518292682926827</v>
      </c>
      <c r="G119" s="77">
        <v>1657</v>
      </c>
    </row>
    <row r="120" spans="1:7" s="72" customFormat="1" ht="15" customHeight="1">
      <c r="A120" s="73">
        <v>5</v>
      </c>
      <c r="B120" s="73" t="s">
        <v>85</v>
      </c>
      <c r="C120" s="77">
        <f t="shared" si="10"/>
        <v>1168</v>
      </c>
      <c r="D120" s="77">
        <v>565</v>
      </c>
      <c r="E120" s="86">
        <f t="shared" si="11"/>
        <v>48.37328767123288</v>
      </c>
      <c r="F120" s="86">
        <f t="shared" si="12"/>
        <v>51.62671232876712</v>
      </c>
      <c r="G120" s="77">
        <v>603</v>
      </c>
    </row>
    <row r="121" spans="1:7" s="72" customFormat="1" ht="15" customHeight="1">
      <c r="A121" s="73" t="s">
        <v>84</v>
      </c>
      <c r="B121" s="73" t="s">
        <v>83</v>
      </c>
      <c r="C121" s="77">
        <f t="shared" si="10"/>
        <v>2426</v>
      </c>
      <c r="D121" s="77">
        <v>1199</v>
      </c>
      <c r="E121" s="86">
        <f t="shared" si="11"/>
        <v>49.422918384171474</v>
      </c>
      <c r="F121" s="86">
        <f t="shared" si="12"/>
        <v>50.577081615828526</v>
      </c>
      <c r="G121" s="77">
        <v>1227</v>
      </c>
    </row>
    <row r="122" spans="1:7" s="72" customFormat="1" ht="15" customHeight="1">
      <c r="A122" s="73">
        <v>9</v>
      </c>
      <c r="B122" s="73" t="s">
        <v>60</v>
      </c>
      <c r="C122" s="77">
        <f t="shared" si="10"/>
        <v>6521</v>
      </c>
      <c r="D122" s="77">
        <v>3197</v>
      </c>
      <c r="E122" s="86">
        <f t="shared" si="11"/>
        <v>49.026222971936818</v>
      </c>
      <c r="F122" s="86">
        <f t="shared" si="12"/>
        <v>50.973777028063182</v>
      </c>
      <c r="G122" s="77">
        <v>3324</v>
      </c>
    </row>
    <row r="123" spans="1:7" s="72" customFormat="1" ht="15" customHeight="1">
      <c r="A123" s="73" t="s">
        <v>81</v>
      </c>
      <c r="B123" s="73" t="s">
        <v>80</v>
      </c>
      <c r="C123" s="77">
        <f t="shared" si="10"/>
        <v>426</v>
      </c>
      <c r="D123" s="77">
        <v>196</v>
      </c>
      <c r="E123" s="86">
        <f t="shared" si="11"/>
        <v>46.009389671361504</v>
      </c>
      <c r="F123" s="86">
        <f t="shared" si="12"/>
        <v>53.990610328638496</v>
      </c>
      <c r="G123" s="77">
        <v>230</v>
      </c>
    </row>
    <row r="124" spans="1:7" s="72" customFormat="1" ht="15" customHeight="1">
      <c r="A124" s="74"/>
      <c r="B124" s="76" t="s">
        <v>79</v>
      </c>
      <c r="C124" s="78">
        <f>SUM(C116:C123)</f>
        <v>27481</v>
      </c>
      <c r="D124" s="81">
        <f>SUM(D116:D123)</f>
        <v>13310</v>
      </c>
      <c r="E124" s="85">
        <f t="shared" si="11"/>
        <v>48.433463119973801</v>
      </c>
      <c r="F124" s="85">
        <f t="shared" si="12"/>
        <v>51.566536880026199</v>
      </c>
      <c r="G124" s="81">
        <f>SUM(G116:G123)</f>
        <v>14171</v>
      </c>
    </row>
    <row r="125" spans="1:7" s="72" customFormat="1" ht="15" customHeight="1">
      <c r="A125" s="73"/>
      <c r="B125" s="73" t="s">
        <v>58</v>
      </c>
      <c r="C125" s="77">
        <f t="shared" ref="C125:C132" si="13">SUM(D125+G125)</f>
        <v>7719</v>
      </c>
      <c r="D125" s="77">
        <v>3672</v>
      </c>
      <c r="E125" s="86">
        <f t="shared" si="11"/>
        <v>47.570928876797517</v>
      </c>
      <c r="F125" s="86">
        <f t="shared" si="12"/>
        <v>52.429071123202483</v>
      </c>
      <c r="G125" s="77">
        <v>4047</v>
      </c>
    </row>
    <row r="126" spans="1:7" s="72" customFormat="1" ht="15" customHeight="1">
      <c r="A126" s="73"/>
      <c r="B126" s="73" t="s">
        <v>51</v>
      </c>
      <c r="C126" s="77">
        <f t="shared" si="13"/>
        <v>3429</v>
      </c>
      <c r="D126" s="77">
        <v>1668</v>
      </c>
      <c r="E126" s="86">
        <f t="shared" si="11"/>
        <v>48.643919510061238</v>
      </c>
      <c r="F126" s="86">
        <f t="shared" si="12"/>
        <v>51.356080489938762</v>
      </c>
      <c r="G126" s="77">
        <v>1761</v>
      </c>
    </row>
    <row r="127" spans="1:7" s="72" customFormat="1" ht="15" customHeight="1">
      <c r="A127" s="73" t="s">
        <v>89</v>
      </c>
      <c r="B127" s="73" t="s">
        <v>88</v>
      </c>
      <c r="C127" s="77">
        <f t="shared" si="13"/>
        <v>2373</v>
      </c>
      <c r="D127" s="77">
        <v>1160</v>
      </c>
      <c r="E127" s="86">
        <f t="shared" si="11"/>
        <v>48.883270122208181</v>
      </c>
      <c r="F127" s="86">
        <f t="shared" si="12"/>
        <v>51.116729877791819</v>
      </c>
      <c r="G127" s="77">
        <v>1213</v>
      </c>
    </row>
    <row r="128" spans="1:7" s="72" customFormat="1" ht="15" customHeight="1">
      <c r="A128" s="73" t="s">
        <v>87</v>
      </c>
      <c r="B128" s="73" t="s">
        <v>86</v>
      </c>
      <c r="C128" s="77">
        <f t="shared" si="13"/>
        <v>3292</v>
      </c>
      <c r="D128" s="77">
        <v>1633</v>
      </c>
      <c r="E128" s="86">
        <f t="shared" si="11"/>
        <v>49.605103280680432</v>
      </c>
      <c r="F128" s="86">
        <f t="shared" si="12"/>
        <v>50.394896719319568</v>
      </c>
      <c r="G128" s="77">
        <v>1659</v>
      </c>
    </row>
    <row r="129" spans="1:7" s="72" customFormat="1" ht="15" customHeight="1">
      <c r="A129" s="73">
        <v>6</v>
      </c>
      <c r="B129" s="73" t="s">
        <v>85</v>
      </c>
      <c r="C129" s="77">
        <f t="shared" si="13"/>
        <v>1148</v>
      </c>
      <c r="D129" s="77">
        <v>554</v>
      </c>
      <c r="E129" s="86">
        <f t="shared" si="11"/>
        <v>48.257839721254356</v>
      </c>
      <c r="F129" s="86">
        <f t="shared" si="12"/>
        <v>51.742160278745644</v>
      </c>
      <c r="G129" s="77">
        <v>594</v>
      </c>
    </row>
    <row r="130" spans="1:7" s="72" customFormat="1" ht="15" customHeight="1">
      <c r="A130" s="73" t="s">
        <v>84</v>
      </c>
      <c r="B130" s="73" t="s">
        <v>83</v>
      </c>
      <c r="C130" s="77">
        <f t="shared" si="13"/>
        <v>2373</v>
      </c>
      <c r="D130" s="77">
        <v>1169</v>
      </c>
      <c r="E130" s="86">
        <f t="shared" si="11"/>
        <v>49.262536873156343</v>
      </c>
      <c r="F130" s="86">
        <f t="shared" si="12"/>
        <v>50.737463126843657</v>
      </c>
      <c r="G130" s="77">
        <v>1204</v>
      </c>
    </row>
    <row r="131" spans="1:7" s="72" customFormat="1" ht="15" customHeight="1">
      <c r="A131" s="73">
        <v>9</v>
      </c>
      <c r="B131" s="73" t="s">
        <v>60</v>
      </c>
      <c r="C131" s="77">
        <f t="shared" si="13"/>
        <v>6567</v>
      </c>
      <c r="D131" s="77">
        <v>3216</v>
      </c>
      <c r="E131" s="86">
        <f t="shared" si="11"/>
        <v>48.972133394243947</v>
      </c>
      <c r="F131" s="86">
        <f t="shared" si="12"/>
        <v>51.027866605756053</v>
      </c>
      <c r="G131" s="77">
        <v>3351</v>
      </c>
    </row>
    <row r="132" spans="1:7" s="72" customFormat="1" ht="15" customHeight="1">
      <c r="A132" s="73" t="s">
        <v>81</v>
      </c>
      <c r="B132" s="73" t="s">
        <v>80</v>
      </c>
      <c r="C132" s="77">
        <f t="shared" si="13"/>
        <v>420</v>
      </c>
      <c r="D132" s="77">
        <v>193</v>
      </c>
      <c r="E132" s="86">
        <f t="shared" si="11"/>
        <v>45.952380952380949</v>
      </c>
      <c r="F132" s="86">
        <f t="shared" si="12"/>
        <v>54.047619047619051</v>
      </c>
      <c r="G132" s="77">
        <v>227</v>
      </c>
    </row>
    <row r="133" spans="1:7" s="72" customFormat="1" ht="15" customHeight="1">
      <c r="A133" s="74"/>
      <c r="B133" s="76" t="s">
        <v>79</v>
      </c>
      <c r="C133" s="78">
        <f>SUM(C125:C132)</f>
        <v>27321</v>
      </c>
      <c r="D133" s="81">
        <f>SUM(D125:D132)</f>
        <v>13265</v>
      </c>
      <c r="E133" s="85">
        <f t="shared" si="11"/>
        <v>48.552395593133483</v>
      </c>
      <c r="F133" s="85">
        <f t="shared" si="12"/>
        <v>51.447604406866517</v>
      </c>
      <c r="G133" s="81">
        <f>SUM(G125:G132)</f>
        <v>14056</v>
      </c>
    </row>
    <row r="134" spans="1:7" ht="15" customHeight="1">
      <c r="A134" s="75" t="s">
        <v>78</v>
      </c>
    </row>
  </sheetData>
  <mergeCells count="10">
    <mergeCell ref="A3:A4"/>
    <mergeCell ref="B3:B4"/>
    <mergeCell ref="C3:C4"/>
    <mergeCell ref="D3:D4"/>
    <mergeCell ref="G3:G4"/>
    <mergeCell ref="A51:A52"/>
    <mergeCell ref="B51:B52"/>
    <mergeCell ref="C51:C52"/>
    <mergeCell ref="D51:D52"/>
    <mergeCell ref="G51:G52"/>
  </mergeCells>
  <phoneticPr fontId="1"/>
  <pageMargins left="0.78740157480314965" right="0.78740157480314965" top="0.98425196850393704" bottom="0.98425196850393704" header="0.51181102362204722" footer="0.51181102362204722"/>
  <pageSetup paperSize="9" scale="91" fitToWidth="1" fitToHeight="2" orientation="portrait" usePrinterDefaults="1" r:id="rId1"/>
  <headerFooter alignWithMargins="0"/>
  <rowBreaks count="1" manualBreakCount="1">
    <brk id="5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選挙別投票率（選管）</vt:lpstr>
      <vt:lpstr>地区別選挙人名簿登録者数（選管）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総務課LG系ユーザー09</cp:lastModifiedBy>
  <cp:lastPrinted>2021-02-04T07:54:54Z</cp:lastPrinted>
  <dcterms:created xsi:type="dcterms:W3CDTF">1997-12-11T05:55:47Z</dcterms:created>
  <dcterms:modified xsi:type="dcterms:W3CDTF">2026-03-18T23:38:29Z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2026-03-18T23:38:29Z</vt:filetime>
  </property>
</Properties>
</file>