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-filesv\oawork\共通\2_3総務課\■■〆3月25日 市統計情報の更新について　\作業フォルダ\5_3上下水道課\"/>
    </mc:Choice>
  </mc:AlternateContent>
  <xr:revisionPtr revIDLastSave="0" documentId="13_ncr:1_{B495AE8B-C99B-44A4-B694-F67AABC1EF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上下水道決算状況" sheetId="1" r:id="rId1"/>
  </sheets>
  <definedNames>
    <definedName name="_xlnm.Print_Area" localSheetId="0">上下水道決算状況!$A$1:$R$37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P34" i="1"/>
  <c r="Q27" i="1"/>
  <c r="P27" i="1"/>
  <c r="Q23" i="1"/>
  <c r="P23" i="1"/>
  <c r="P11" i="1"/>
  <c r="Q11" i="1"/>
  <c r="Q7" i="1"/>
  <c r="P7" i="1"/>
  <c r="O34" i="1"/>
  <c r="O27" i="1"/>
  <c r="O28" i="1" s="1"/>
  <c r="O23" i="1"/>
  <c r="O11" i="1"/>
  <c r="O7" i="1"/>
  <c r="O12" i="1" s="1"/>
  <c r="R34" i="1"/>
  <c r="N34" i="1"/>
  <c r="R27" i="1"/>
  <c r="N27" i="1"/>
  <c r="R23" i="1"/>
  <c r="N23" i="1"/>
  <c r="R11" i="1"/>
  <c r="N11" i="1"/>
  <c r="R7" i="1"/>
  <c r="N7" i="1"/>
  <c r="P28" i="1" l="1"/>
  <c r="Q28" i="1"/>
  <c r="Q12" i="1"/>
  <c r="P12" i="1"/>
  <c r="N12" i="1"/>
  <c r="N28" i="1"/>
  <c r="R28" i="1"/>
  <c r="R12" i="1"/>
  <c r="M34" i="1"/>
  <c r="K34" i="1" l="1"/>
  <c r="K27" i="1"/>
  <c r="K23" i="1"/>
  <c r="K11" i="1"/>
  <c r="K7" i="1"/>
  <c r="L34" i="1"/>
  <c r="L27" i="1"/>
  <c r="L23" i="1"/>
  <c r="L11" i="1"/>
  <c r="L7" i="1"/>
  <c r="K12" i="1" l="1"/>
  <c r="K28" i="1"/>
  <c r="L28" i="1"/>
  <c r="L12" i="1"/>
  <c r="J34" i="1"/>
  <c r="I34" i="1"/>
  <c r="H34" i="1"/>
  <c r="G34" i="1"/>
  <c r="F34" i="1"/>
  <c r="E34" i="1"/>
  <c r="D34" i="1"/>
  <c r="M27" i="1"/>
  <c r="J27" i="1"/>
  <c r="I27" i="1"/>
  <c r="H27" i="1"/>
  <c r="G27" i="1"/>
  <c r="F27" i="1"/>
  <c r="E27" i="1"/>
  <c r="D27" i="1"/>
  <c r="M23" i="1"/>
  <c r="J23" i="1"/>
  <c r="I23" i="1"/>
  <c r="H23" i="1"/>
  <c r="G23" i="1"/>
  <c r="F23" i="1"/>
  <c r="E23" i="1"/>
  <c r="D23" i="1"/>
  <c r="M11" i="1"/>
  <c r="J11" i="1"/>
  <c r="I11" i="1"/>
  <c r="H11" i="1"/>
  <c r="G11" i="1"/>
  <c r="F11" i="1"/>
  <c r="E11" i="1"/>
  <c r="D11" i="1"/>
  <c r="M7" i="1"/>
  <c r="J7" i="1"/>
  <c r="J12" i="1" s="1"/>
  <c r="I7" i="1"/>
  <c r="H7" i="1"/>
  <c r="H12" i="1" s="1"/>
  <c r="G7" i="1"/>
  <c r="G12" i="1" s="1"/>
  <c r="F7" i="1"/>
  <c r="F12" i="1" s="1"/>
  <c r="E7" i="1"/>
  <c r="D7" i="1"/>
  <c r="D12" i="1" s="1"/>
  <c r="E12" i="1" l="1"/>
  <c r="E28" i="1"/>
  <c r="I12" i="1"/>
  <c r="I28" i="1"/>
  <c r="F28" i="1"/>
  <c r="G28" i="1"/>
  <c r="H28" i="1"/>
  <c r="J28" i="1"/>
  <c r="M28" i="1"/>
  <c r="D28" i="1"/>
  <c r="M12" i="1"/>
</calcChain>
</file>

<file path=xl/sharedStrings.xml><?xml version="1.0" encoding="utf-8"?>
<sst xmlns="http://schemas.openxmlformats.org/spreadsheetml/2006/main" count="175" uniqueCount="63">
  <si>
    <t>(5) 上水道企業会計決算状況</t>
    <phoneticPr fontId="3"/>
  </si>
  <si>
    <t xml:space="preserve">  イ．収益的収支</t>
    <phoneticPr fontId="3"/>
  </si>
  <si>
    <t>（単位：千円）</t>
    <phoneticPr fontId="3"/>
  </si>
  <si>
    <t>区          分</t>
    <phoneticPr fontId="3"/>
  </si>
  <si>
    <t>平成21年度</t>
    <phoneticPr fontId="3"/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</si>
  <si>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</si>
  <si>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</si>
  <si>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</si>
  <si>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</si>
  <si>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</si>
  <si>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</si>
  <si>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</si>
  <si>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  <phoneticPr fontId="2"/>
  </si>
  <si>
    <t>収入</t>
    <phoneticPr fontId="3"/>
  </si>
  <si>
    <t>営業収益</t>
  </si>
  <si>
    <t>営業外収益</t>
  </si>
  <si>
    <t>特別利益</t>
  </si>
  <si>
    <t>-</t>
  </si>
  <si>
    <t>計　　　　Ａ</t>
  </si>
  <si>
    <t>支出</t>
  </si>
  <si>
    <t>営業費用</t>
  </si>
  <si>
    <t>営業外費用</t>
  </si>
  <si>
    <t>特別損失</t>
  </si>
  <si>
    <t>計　　　　Ｂ</t>
  </si>
  <si>
    <t>収支差引Ａ－Ｂ</t>
  </si>
  <si>
    <t xml:space="preserve">  ロ．資本的収支</t>
    <phoneticPr fontId="3"/>
  </si>
  <si>
    <t>区          分</t>
    <phoneticPr fontId="3"/>
  </si>
  <si>
    <t>平成21年度</t>
    <phoneticPr fontId="3"/>
  </si>
  <si>
    <t>平成23年度</t>
    <phoneticPr fontId="3"/>
  </si>
  <si>
    <t>平成24年度</t>
    <phoneticPr fontId="3"/>
  </si>
  <si>
    <t>平成28年度</t>
    <phoneticPr fontId="2"/>
  </si>
  <si>
    <t>収   入</t>
  </si>
  <si>
    <t>企業債</t>
  </si>
  <si>
    <t>出資金</t>
  </si>
  <si>
    <t>補助金</t>
  </si>
  <si>
    <t>工事負担金</t>
  </si>
  <si>
    <t>固定資産売却代金</t>
  </si>
  <si>
    <t>-</t>
    <phoneticPr fontId="3"/>
  </si>
  <si>
    <t>他会計長期借入金</t>
  </si>
  <si>
    <t>加入金</t>
  </si>
  <si>
    <t>計</t>
  </si>
  <si>
    <t>支  出</t>
  </si>
  <si>
    <t>建設改良費</t>
  </si>
  <si>
    <t>企業債償還金</t>
  </si>
  <si>
    <t>他会計長期借入金償還金</t>
  </si>
  <si>
    <t>差引不足額</t>
  </si>
  <si>
    <t>財源補てん</t>
  </si>
  <si>
    <t>損益勘定留保資金</t>
  </si>
  <si>
    <t>減債積立金</t>
  </si>
  <si>
    <t>-</t>
    <phoneticPr fontId="3"/>
  </si>
  <si>
    <t>建設改良積立金</t>
  </si>
  <si>
    <t>その他</t>
  </si>
  <si>
    <t>当年度利益剰余金処分額</t>
  </si>
  <si>
    <t>　資　　料：上下水道課</t>
    <rPh sb="1" eb="2">
      <t>シ</t>
    </rPh>
    <rPh sb="4" eb="5">
      <t>リョウ</t>
    </rPh>
    <rPh sb="6" eb="8">
      <t>ジョウゲ</t>
    </rPh>
    <rPh sb="8" eb="10">
      <t>スイドウ</t>
    </rPh>
    <rPh sb="10" eb="11">
      <t>カ</t>
    </rPh>
    <phoneticPr fontId="3"/>
  </si>
  <si>
    <t>　調査時点：各年度</t>
    <rPh sb="1" eb="3">
      <t>チョウサ</t>
    </rPh>
    <rPh sb="3" eb="5">
      <t>ジテン</t>
    </rPh>
    <rPh sb="6" eb="9">
      <t>カクネンド</t>
    </rPh>
    <phoneticPr fontId="3"/>
  </si>
  <si>
    <t>平成30年度</t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</si>
  <si>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</si>
  <si>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</si>
  <si>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</si>
  <si>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r>
      <t>平成</t>
    </r>
    <r>
      <rPr>
        <sz val="11"/>
        <rFont val="ＭＳ 明朝"/>
        <family val="1"/>
        <charset val="128"/>
      </rPr>
      <t>22年度</t>
    </r>
    <phoneticPr fontId="3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</si>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</sst>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distributed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5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distributed" vertical="center"/>
    </xf>
    <xf numFmtId="176" fontId="0" fillId="0" borderId="11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distributed" vertical="center"/>
    </xf>
    <xf numFmtId="176" fontId="0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view="pageBreakPreview" zoomScaleNormal="100" zoomScaleSheetLayoutView="100" workbookViewId="0">
      <pane xSplit="2" ySplit="3" topLeftCell="I7" activePane="bottomRight" state="frozen"/>
      <selection pane="topRight" activeCell="C1" sqref="C1"/>
      <selection pane="bottomLeft" activeCell="A4" sqref="A4"/>
      <selection pane="bottomRight" activeCell="Q23" sqref="Q23"/>
    </sheetView>
  </sheetViews>
  <sheetFormatPr defaultColWidth="9" defaultRowHeight="21" customHeight="1" x14ac:dyDescent="0.2"/>
  <cols>
    <col min="1" max="1" width="4.77734375" style="2" customWidth="1"/>
    <col min="2" max="2" width="23.77734375" style="2" customWidth="1"/>
    <col min="3" max="4" width="11.6640625" style="2" hidden="1" customWidth="1"/>
    <col min="5" max="8" width="11.88671875" style="2" hidden="1" customWidth="1"/>
    <col min="9" max="12" width="11.88671875" style="2" customWidth="1"/>
    <col min="13" max="18" width="11.88671875" style="9" customWidth="1"/>
    <col min="19" max="16384" width="9" style="2"/>
  </cols>
  <sheetData>
    <row r="1" spans="1:20" ht="30" customHeight="1" x14ac:dyDescent="0.2">
      <c r="A1" s="1" t="s">
        <v>0</v>
      </c>
      <c r="B1" s="1"/>
    </row>
    <row r="2" spans="1:20" ht="21" customHeight="1" thickBot="1" x14ac:dyDescent="0.25">
      <c r="A2" s="3" t="s">
        <v>1</v>
      </c>
      <c r="B2" s="4"/>
      <c r="C2" s="1"/>
      <c r="D2" s="1"/>
      <c r="E2" s="5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">
        <v>2</v>
      </c>
    </row>
    <row r="3" spans="1:20" ht="21" customHeight="1" x14ac:dyDescent="0.2">
      <c r="A3" s="30" t="s">
        <v>3</v>
      </c>
      <c r="B3" s="31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55</v>
      </c>
      <c r="M3" s="6" t="s">
        <v>56</v>
      </c>
      <c r="N3" s="6" t="s">
        <v>57</v>
      </c>
      <c r="O3" s="6" t="s">
        <v>58</v>
      </c>
      <c r="P3" s="6" t="s">
        <v>60</v>
      </c>
      <c r="Q3" s="6" t="s">
        <v>61</v>
      </c>
      <c r="R3" s="6" t="s">
        <v>62</v>
      </c>
    </row>
    <row r="4" spans="1:20" ht="21" customHeight="1" x14ac:dyDescent="0.2">
      <c r="A4" s="24" t="s">
        <v>13</v>
      </c>
      <c r="B4" s="7" t="s">
        <v>14</v>
      </c>
      <c r="C4" s="8">
        <v>431759</v>
      </c>
      <c r="D4" s="8">
        <v>437870</v>
      </c>
      <c r="E4" s="8">
        <v>429721</v>
      </c>
      <c r="F4" s="8">
        <v>457219</v>
      </c>
      <c r="G4" s="8">
        <v>425082</v>
      </c>
      <c r="H4" s="8">
        <v>436013</v>
      </c>
      <c r="I4" s="8">
        <v>430671</v>
      </c>
      <c r="J4" s="8">
        <v>428138</v>
      </c>
      <c r="K4" s="8">
        <v>436353</v>
      </c>
      <c r="L4" s="8">
        <v>419549</v>
      </c>
      <c r="M4" s="8">
        <v>423729</v>
      </c>
      <c r="N4" s="8">
        <v>410363</v>
      </c>
      <c r="O4" s="8">
        <v>437319</v>
      </c>
      <c r="P4" s="8">
        <v>428771</v>
      </c>
      <c r="Q4" s="8">
        <v>419568</v>
      </c>
      <c r="R4" s="8">
        <v>412501</v>
      </c>
      <c r="T4" s="9"/>
    </row>
    <row r="5" spans="1:20" ht="21" customHeight="1" x14ac:dyDescent="0.2">
      <c r="A5" s="25"/>
      <c r="B5" s="10" t="s">
        <v>15</v>
      </c>
      <c r="C5" s="8">
        <v>20822</v>
      </c>
      <c r="D5" s="8">
        <v>19256</v>
      </c>
      <c r="E5" s="8">
        <v>21181</v>
      </c>
      <c r="F5" s="8">
        <v>17944</v>
      </c>
      <c r="G5" s="8">
        <v>24191</v>
      </c>
      <c r="H5" s="8">
        <v>46133</v>
      </c>
      <c r="I5" s="8">
        <v>51824</v>
      </c>
      <c r="J5" s="8">
        <v>46860</v>
      </c>
      <c r="K5" s="8">
        <v>50612</v>
      </c>
      <c r="L5" s="8">
        <v>52570</v>
      </c>
      <c r="M5" s="8">
        <v>52026</v>
      </c>
      <c r="N5" s="8">
        <v>46914</v>
      </c>
      <c r="O5" s="8">
        <v>46106</v>
      </c>
      <c r="P5" s="8">
        <v>50738</v>
      </c>
      <c r="Q5" s="8">
        <v>45205</v>
      </c>
      <c r="R5" s="8">
        <v>53316</v>
      </c>
      <c r="T5" s="9"/>
    </row>
    <row r="6" spans="1:20" ht="21" customHeight="1" x14ac:dyDescent="0.2">
      <c r="A6" s="25"/>
      <c r="B6" s="10" t="s">
        <v>16</v>
      </c>
      <c r="C6" s="8"/>
      <c r="D6" s="8"/>
      <c r="E6" s="8">
        <v>190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21" customHeight="1" x14ac:dyDescent="0.2">
      <c r="A7" s="26"/>
      <c r="B7" s="11" t="s">
        <v>18</v>
      </c>
      <c r="C7" s="12">
        <v>452581</v>
      </c>
      <c r="D7" s="12">
        <f t="shared" ref="D7:M7" si="0">SUM(D4:D6)</f>
        <v>457126</v>
      </c>
      <c r="E7" s="12">
        <f t="shared" si="0"/>
        <v>451092</v>
      </c>
      <c r="F7" s="12">
        <f t="shared" si="0"/>
        <v>475163</v>
      </c>
      <c r="G7" s="12">
        <f t="shared" si="0"/>
        <v>449273</v>
      </c>
      <c r="H7" s="12">
        <f t="shared" si="0"/>
        <v>482146</v>
      </c>
      <c r="I7" s="12">
        <f t="shared" si="0"/>
        <v>482495</v>
      </c>
      <c r="J7" s="12">
        <f>SUM(J4:J6)</f>
        <v>474998</v>
      </c>
      <c r="K7" s="12">
        <f t="shared" ref="K7:L7" si="1">SUM(K4:K6)</f>
        <v>486965</v>
      </c>
      <c r="L7" s="12">
        <f t="shared" si="1"/>
        <v>472119</v>
      </c>
      <c r="M7" s="12">
        <f t="shared" si="0"/>
        <v>475755</v>
      </c>
      <c r="N7" s="12">
        <f t="shared" ref="N7:R7" si="2">SUM(N4:N6)</f>
        <v>457277</v>
      </c>
      <c r="O7" s="12">
        <f t="shared" ref="O7" si="3">SUM(O4:O6)</f>
        <v>483425</v>
      </c>
      <c r="P7" s="12">
        <f t="shared" si="2"/>
        <v>479509</v>
      </c>
      <c r="Q7" s="12">
        <f t="shared" si="2"/>
        <v>464773</v>
      </c>
      <c r="R7" s="12">
        <f t="shared" si="2"/>
        <v>465817</v>
      </c>
    </row>
    <row r="8" spans="1:20" ht="21" customHeight="1" x14ac:dyDescent="0.2">
      <c r="A8" s="24" t="s">
        <v>19</v>
      </c>
      <c r="B8" s="10" t="s">
        <v>20</v>
      </c>
      <c r="C8" s="8">
        <v>308284</v>
      </c>
      <c r="D8" s="8">
        <v>318848</v>
      </c>
      <c r="E8" s="8">
        <v>326429</v>
      </c>
      <c r="F8" s="8">
        <v>317348</v>
      </c>
      <c r="G8" s="8">
        <v>315425</v>
      </c>
      <c r="H8" s="8">
        <v>345981</v>
      </c>
      <c r="I8" s="8">
        <v>340353</v>
      </c>
      <c r="J8" s="8">
        <v>340831</v>
      </c>
      <c r="K8" s="8">
        <v>330073</v>
      </c>
      <c r="L8" s="8">
        <v>342141</v>
      </c>
      <c r="M8" s="8">
        <v>320481</v>
      </c>
      <c r="N8" s="8">
        <v>337129</v>
      </c>
      <c r="O8" s="8">
        <v>314037</v>
      </c>
      <c r="P8" s="8">
        <v>320496</v>
      </c>
      <c r="Q8" s="8">
        <v>330324</v>
      </c>
      <c r="R8" s="8">
        <v>342217</v>
      </c>
    </row>
    <row r="9" spans="1:20" ht="21" customHeight="1" x14ac:dyDescent="0.2">
      <c r="A9" s="25"/>
      <c r="B9" s="10" t="s">
        <v>21</v>
      </c>
      <c r="C9" s="8">
        <v>60707</v>
      </c>
      <c r="D9" s="8">
        <v>64738</v>
      </c>
      <c r="E9" s="8">
        <v>63530</v>
      </c>
      <c r="F9" s="8">
        <v>63194</v>
      </c>
      <c r="G9" s="8">
        <v>59386</v>
      </c>
      <c r="H9" s="8">
        <v>60130</v>
      </c>
      <c r="I9" s="8">
        <v>60321</v>
      </c>
      <c r="J9" s="8">
        <v>61099</v>
      </c>
      <c r="K9" s="8">
        <v>63843</v>
      </c>
      <c r="L9" s="8">
        <v>56071</v>
      </c>
      <c r="M9" s="8">
        <v>58464</v>
      </c>
      <c r="N9" s="8">
        <v>46230</v>
      </c>
      <c r="O9" s="8">
        <v>46823</v>
      </c>
      <c r="P9" s="8">
        <v>41542</v>
      </c>
      <c r="Q9" s="8">
        <v>41787</v>
      </c>
      <c r="R9" s="8">
        <v>25900</v>
      </c>
    </row>
    <row r="10" spans="1:20" ht="21" customHeight="1" x14ac:dyDescent="0.2">
      <c r="A10" s="25"/>
      <c r="B10" s="10" t="s">
        <v>22</v>
      </c>
      <c r="C10" s="8">
        <v>337</v>
      </c>
      <c r="D10" s="8">
        <v>468</v>
      </c>
      <c r="E10" s="8">
        <v>432</v>
      </c>
      <c r="F10" s="8">
        <v>349</v>
      </c>
      <c r="G10" s="8">
        <v>1055</v>
      </c>
      <c r="H10" s="8">
        <v>3432</v>
      </c>
      <c r="I10" s="8">
        <v>17</v>
      </c>
      <c r="J10" s="8">
        <v>32</v>
      </c>
      <c r="K10" s="8">
        <v>14</v>
      </c>
      <c r="L10" s="8">
        <v>507</v>
      </c>
      <c r="M10" s="8">
        <v>7148</v>
      </c>
      <c r="N10" s="8">
        <v>2</v>
      </c>
      <c r="O10" s="8">
        <v>4584</v>
      </c>
      <c r="P10" s="8">
        <v>190</v>
      </c>
      <c r="Q10" s="8">
        <v>339</v>
      </c>
      <c r="R10" s="8">
        <v>34</v>
      </c>
    </row>
    <row r="11" spans="1:20" ht="21" customHeight="1" x14ac:dyDescent="0.2">
      <c r="A11" s="26"/>
      <c r="B11" s="11" t="s">
        <v>23</v>
      </c>
      <c r="C11" s="12">
        <v>369328</v>
      </c>
      <c r="D11" s="12">
        <f t="shared" ref="D11:M11" si="4">SUM(D8:D10)</f>
        <v>384054</v>
      </c>
      <c r="E11" s="12">
        <f t="shared" si="4"/>
        <v>390391</v>
      </c>
      <c r="F11" s="12">
        <f t="shared" si="4"/>
        <v>380891</v>
      </c>
      <c r="G11" s="12">
        <f t="shared" si="4"/>
        <v>375866</v>
      </c>
      <c r="H11" s="12">
        <f t="shared" si="4"/>
        <v>409543</v>
      </c>
      <c r="I11" s="12">
        <f t="shared" si="4"/>
        <v>400691</v>
      </c>
      <c r="J11" s="12">
        <f>SUM(J8:J10)</f>
        <v>401962</v>
      </c>
      <c r="K11" s="12">
        <f t="shared" ref="K11:L11" si="5">SUM(K8:K10)</f>
        <v>393930</v>
      </c>
      <c r="L11" s="12">
        <f t="shared" si="5"/>
        <v>398719</v>
      </c>
      <c r="M11" s="12">
        <f t="shared" si="4"/>
        <v>386093</v>
      </c>
      <c r="N11" s="12">
        <f t="shared" ref="N11:R11" si="6">SUM(N8:N10)</f>
        <v>383361</v>
      </c>
      <c r="O11" s="12">
        <f t="shared" ref="O11:Q11" si="7">SUM(O8:O10)</f>
        <v>365444</v>
      </c>
      <c r="P11" s="12">
        <f>SUM(P8:P10)</f>
        <v>362228</v>
      </c>
      <c r="Q11" s="12">
        <f t="shared" si="7"/>
        <v>372450</v>
      </c>
      <c r="R11" s="12">
        <f t="shared" si="6"/>
        <v>368151</v>
      </c>
    </row>
    <row r="12" spans="1:20" ht="21" customHeight="1" thickBot="1" x14ac:dyDescent="0.25">
      <c r="A12" s="32" t="s">
        <v>24</v>
      </c>
      <c r="B12" s="33"/>
      <c r="C12" s="13">
        <v>83253</v>
      </c>
      <c r="D12" s="13">
        <f t="shared" ref="D12:M12" si="8">D7-D11</f>
        <v>73072</v>
      </c>
      <c r="E12" s="13">
        <f t="shared" si="8"/>
        <v>60701</v>
      </c>
      <c r="F12" s="13">
        <f t="shared" si="8"/>
        <v>94272</v>
      </c>
      <c r="G12" s="13">
        <f t="shared" si="8"/>
        <v>73407</v>
      </c>
      <c r="H12" s="13">
        <f t="shared" si="8"/>
        <v>72603</v>
      </c>
      <c r="I12" s="13">
        <f t="shared" si="8"/>
        <v>81804</v>
      </c>
      <c r="J12" s="13">
        <f>J7-J11</f>
        <v>73036</v>
      </c>
      <c r="K12" s="13">
        <f t="shared" ref="K12:L12" si="9">K7-K11</f>
        <v>93035</v>
      </c>
      <c r="L12" s="13">
        <f t="shared" si="9"/>
        <v>73400</v>
      </c>
      <c r="M12" s="13">
        <f t="shared" si="8"/>
        <v>89662</v>
      </c>
      <c r="N12" s="13">
        <f t="shared" ref="N12:R12" si="10">N7-N11</f>
        <v>73916</v>
      </c>
      <c r="O12" s="13">
        <f t="shared" ref="O12:Q12" si="11">O7-O11</f>
        <v>117981</v>
      </c>
      <c r="P12" s="13">
        <f t="shared" si="11"/>
        <v>117281</v>
      </c>
      <c r="Q12" s="13">
        <f t="shared" si="11"/>
        <v>92323</v>
      </c>
      <c r="R12" s="13">
        <f t="shared" si="10"/>
        <v>97666</v>
      </c>
    </row>
    <row r="13" spans="1:20" ht="21" customHeight="1" x14ac:dyDescent="0.2">
      <c r="A13" s="4"/>
      <c r="B13" s="4"/>
      <c r="M13" s="2"/>
      <c r="N13" s="2"/>
      <c r="O13" s="2"/>
      <c r="P13" s="2"/>
      <c r="Q13" s="2"/>
      <c r="R13" s="2"/>
    </row>
    <row r="14" spans="1:20" ht="21" customHeight="1" thickBot="1" x14ac:dyDescent="0.25">
      <c r="A14" s="3" t="s">
        <v>25</v>
      </c>
      <c r="B14" s="4"/>
      <c r="C14" s="1"/>
      <c r="D14" s="1"/>
      <c r="E14" s="5"/>
      <c r="F14" s="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2</v>
      </c>
    </row>
    <row r="15" spans="1:20" ht="21" customHeight="1" x14ac:dyDescent="0.2">
      <c r="A15" s="30" t="s">
        <v>26</v>
      </c>
      <c r="B15" s="31"/>
      <c r="C15" s="6" t="s">
        <v>27</v>
      </c>
      <c r="D15" s="23" t="s">
        <v>59</v>
      </c>
      <c r="E15" s="6" t="s">
        <v>28</v>
      </c>
      <c r="F15" s="23" t="s">
        <v>29</v>
      </c>
      <c r="G15" s="23" t="s">
        <v>8</v>
      </c>
      <c r="H15" s="23" t="s">
        <v>9</v>
      </c>
      <c r="I15" s="23" t="s">
        <v>10</v>
      </c>
      <c r="J15" s="23" t="s">
        <v>30</v>
      </c>
      <c r="K15" s="6" t="s">
        <v>12</v>
      </c>
      <c r="L15" s="6" t="s">
        <v>55</v>
      </c>
      <c r="M15" s="6" t="s">
        <v>56</v>
      </c>
      <c r="N15" s="6" t="s">
        <v>57</v>
      </c>
      <c r="O15" s="6" t="s">
        <v>58</v>
      </c>
      <c r="P15" s="6" t="s">
        <v>60</v>
      </c>
      <c r="Q15" s="6" t="s">
        <v>61</v>
      </c>
      <c r="R15" s="6" t="s">
        <v>62</v>
      </c>
    </row>
    <row r="16" spans="1:20" ht="21" customHeight="1" x14ac:dyDescent="0.2">
      <c r="A16" s="24" t="s">
        <v>31</v>
      </c>
      <c r="B16" s="7" t="s">
        <v>32</v>
      </c>
      <c r="C16" s="8">
        <v>247000</v>
      </c>
      <c r="D16" s="8">
        <v>210000</v>
      </c>
      <c r="E16" s="8">
        <v>120000</v>
      </c>
      <c r="F16" s="8">
        <v>120000</v>
      </c>
      <c r="G16" s="8">
        <v>90000</v>
      </c>
      <c r="H16" s="8">
        <v>80000</v>
      </c>
      <c r="I16" s="8">
        <v>40000</v>
      </c>
      <c r="J16" s="8">
        <v>40000</v>
      </c>
      <c r="K16" s="8">
        <v>0</v>
      </c>
      <c r="L16" s="8">
        <v>50000</v>
      </c>
      <c r="M16" s="8">
        <v>40000</v>
      </c>
      <c r="N16" s="8">
        <v>50000</v>
      </c>
      <c r="O16" s="8">
        <v>40000</v>
      </c>
      <c r="P16" s="8">
        <v>30000</v>
      </c>
      <c r="Q16" s="8">
        <v>40000</v>
      </c>
      <c r="R16" s="8">
        <v>78000</v>
      </c>
    </row>
    <row r="17" spans="1:18" ht="21" customHeight="1" x14ac:dyDescent="0.2">
      <c r="A17" s="25"/>
      <c r="B17" s="10" t="s">
        <v>33</v>
      </c>
      <c r="C17" s="8" t="s">
        <v>17</v>
      </c>
      <c r="D17" s="8" t="s">
        <v>17</v>
      </c>
      <c r="E17" s="8" t="s">
        <v>17</v>
      </c>
      <c r="F17" s="8" t="s">
        <v>17</v>
      </c>
      <c r="G17" s="8" t="s">
        <v>17</v>
      </c>
      <c r="H17" s="8" t="s">
        <v>17</v>
      </c>
      <c r="I17" s="8" t="s">
        <v>17</v>
      </c>
      <c r="J17" s="8" t="s">
        <v>17</v>
      </c>
      <c r="K17" s="8" t="s">
        <v>17</v>
      </c>
      <c r="L17" s="8" t="s">
        <v>17</v>
      </c>
      <c r="M17" s="8" t="s">
        <v>17</v>
      </c>
      <c r="N17" s="8" t="s">
        <v>17</v>
      </c>
      <c r="O17" s="8" t="s">
        <v>17</v>
      </c>
      <c r="P17" s="8" t="s">
        <v>17</v>
      </c>
      <c r="Q17" s="8" t="s">
        <v>17</v>
      </c>
      <c r="R17" s="8" t="s">
        <v>17</v>
      </c>
    </row>
    <row r="18" spans="1:18" ht="21" customHeight="1" x14ac:dyDescent="0.2">
      <c r="A18" s="25"/>
      <c r="B18" s="10" t="s">
        <v>34</v>
      </c>
      <c r="C18" s="8" t="s">
        <v>17</v>
      </c>
      <c r="D18" s="8" t="s">
        <v>17</v>
      </c>
      <c r="E18" s="8" t="s">
        <v>17</v>
      </c>
      <c r="F18" s="8" t="s">
        <v>17</v>
      </c>
      <c r="G18" s="8" t="s">
        <v>17</v>
      </c>
      <c r="H18" s="8" t="s">
        <v>17</v>
      </c>
      <c r="I18" s="8" t="s">
        <v>17</v>
      </c>
      <c r="J18" s="8" t="s">
        <v>17</v>
      </c>
      <c r="K18" s="8" t="s">
        <v>17</v>
      </c>
      <c r="L18" s="8" t="s">
        <v>17</v>
      </c>
      <c r="M18" s="8" t="s">
        <v>17</v>
      </c>
      <c r="N18" s="8" t="s">
        <v>17</v>
      </c>
      <c r="O18" s="8" t="s">
        <v>17</v>
      </c>
      <c r="P18" s="8" t="s">
        <v>17</v>
      </c>
      <c r="Q18" s="8" t="s">
        <v>17</v>
      </c>
      <c r="R18" s="8" t="s">
        <v>17</v>
      </c>
    </row>
    <row r="19" spans="1:18" ht="21" customHeight="1" x14ac:dyDescent="0.2">
      <c r="A19" s="25"/>
      <c r="B19" s="10" t="s">
        <v>35</v>
      </c>
      <c r="C19" s="8">
        <v>17531</v>
      </c>
      <c r="D19" s="8">
        <v>14562</v>
      </c>
      <c r="E19" s="8">
        <v>5728</v>
      </c>
      <c r="F19" s="8">
        <v>1764</v>
      </c>
      <c r="G19" s="8">
        <v>3189</v>
      </c>
      <c r="H19" s="8">
        <v>3403</v>
      </c>
      <c r="I19" s="8">
        <v>1479</v>
      </c>
      <c r="J19" s="8">
        <v>4349</v>
      </c>
      <c r="K19" s="8">
        <v>26328</v>
      </c>
      <c r="L19" s="8">
        <v>0</v>
      </c>
      <c r="M19" s="8">
        <v>6028</v>
      </c>
      <c r="N19" s="8">
        <v>1345</v>
      </c>
      <c r="O19" s="8">
        <v>733</v>
      </c>
      <c r="P19" s="8">
        <v>7990</v>
      </c>
      <c r="Q19" s="8">
        <v>3058</v>
      </c>
      <c r="R19" s="8">
        <v>916</v>
      </c>
    </row>
    <row r="20" spans="1:18" ht="21" customHeight="1" x14ac:dyDescent="0.2">
      <c r="A20" s="25"/>
      <c r="B20" s="10" t="s">
        <v>36</v>
      </c>
      <c r="C20" s="8" t="s">
        <v>17</v>
      </c>
      <c r="D20" s="8" t="s">
        <v>17</v>
      </c>
      <c r="E20" s="8">
        <v>179</v>
      </c>
      <c r="F20" s="8" t="s">
        <v>17</v>
      </c>
      <c r="G20" s="8" t="s">
        <v>37</v>
      </c>
      <c r="H20" s="8" t="s">
        <v>37</v>
      </c>
      <c r="I20" s="8" t="s">
        <v>37</v>
      </c>
      <c r="J20" s="8" t="s">
        <v>37</v>
      </c>
      <c r="K20" s="8" t="s">
        <v>37</v>
      </c>
      <c r="L20" s="8" t="s">
        <v>37</v>
      </c>
      <c r="M20" s="8" t="s">
        <v>37</v>
      </c>
      <c r="N20" s="8" t="s">
        <v>37</v>
      </c>
      <c r="O20" s="8" t="s">
        <v>37</v>
      </c>
      <c r="P20" s="8" t="s">
        <v>37</v>
      </c>
      <c r="Q20" s="8" t="s">
        <v>37</v>
      </c>
      <c r="R20" s="8" t="s">
        <v>37</v>
      </c>
    </row>
    <row r="21" spans="1:18" ht="21" customHeight="1" x14ac:dyDescent="0.2">
      <c r="A21" s="25"/>
      <c r="B21" s="10" t="s">
        <v>38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 t="s">
        <v>17</v>
      </c>
      <c r="L21" s="8" t="s">
        <v>17</v>
      </c>
      <c r="M21" s="8" t="s">
        <v>17</v>
      </c>
      <c r="N21" s="8" t="s">
        <v>17</v>
      </c>
      <c r="O21" s="8" t="s">
        <v>17</v>
      </c>
      <c r="P21" s="8" t="s">
        <v>17</v>
      </c>
      <c r="Q21" s="8" t="s">
        <v>17</v>
      </c>
      <c r="R21" s="8" t="s">
        <v>17</v>
      </c>
    </row>
    <row r="22" spans="1:18" ht="21" customHeight="1" x14ac:dyDescent="0.2">
      <c r="A22" s="25"/>
      <c r="B22" s="10" t="s">
        <v>39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 t="s">
        <v>17</v>
      </c>
      <c r="L22" s="8" t="s">
        <v>17</v>
      </c>
      <c r="M22" s="8" t="s">
        <v>17</v>
      </c>
      <c r="N22" s="8" t="s">
        <v>17</v>
      </c>
      <c r="O22" s="8" t="s">
        <v>17</v>
      </c>
      <c r="P22" s="8" t="s">
        <v>17</v>
      </c>
      <c r="Q22" s="8" t="s">
        <v>17</v>
      </c>
      <c r="R22" s="8" t="s">
        <v>17</v>
      </c>
    </row>
    <row r="23" spans="1:18" ht="21" customHeight="1" x14ac:dyDescent="0.2">
      <c r="A23" s="26"/>
      <c r="B23" s="14" t="s">
        <v>40</v>
      </c>
      <c r="C23" s="12">
        <v>264531</v>
      </c>
      <c r="D23" s="12">
        <f t="shared" ref="D23:M23" si="12">SUM(D16:D22)</f>
        <v>224562</v>
      </c>
      <c r="E23" s="12">
        <f t="shared" si="12"/>
        <v>125907</v>
      </c>
      <c r="F23" s="12">
        <f t="shared" si="12"/>
        <v>121764</v>
      </c>
      <c r="G23" s="12">
        <f t="shared" si="12"/>
        <v>93189</v>
      </c>
      <c r="H23" s="12">
        <f t="shared" si="12"/>
        <v>83403</v>
      </c>
      <c r="I23" s="12">
        <f t="shared" si="12"/>
        <v>41479</v>
      </c>
      <c r="J23" s="12">
        <f>SUM(J16:J22)</f>
        <v>44349</v>
      </c>
      <c r="K23" s="12">
        <f t="shared" ref="K23:L23" si="13">SUM(K16:K22)</f>
        <v>26328</v>
      </c>
      <c r="L23" s="12">
        <f t="shared" si="13"/>
        <v>50000</v>
      </c>
      <c r="M23" s="12">
        <f t="shared" si="12"/>
        <v>46028</v>
      </c>
      <c r="N23" s="12">
        <f t="shared" ref="N23:R23" si="14">SUM(N16:N22)</f>
        <v>51345</v>
      </c>
      <c r="O23" s="12">
        <f t="shared" ref="O23" si="15">SUM(O16:O22)</f>
        <v>40733</v>
      </c>
      <c r="P23" s="12">
        <f t="shared" si="14"/>
        <v>37990</v>
      </c>
      <c r="Q23" s="12">
        <f t="shared" si="14"/>
        <v>43058</v>
      </c>
      <c r="R23" s="12">
        <f t="shared" si="14"/>
        <v>78916</v>
      </c>
    </row>
    <row r="24" spans="1:18" ht="21" customHeight="1" x14ac:dyDescent="0.2">
      <c r="A24" s="24" t="s">
        <v>41</v>
      </c>
      <c r="B24" s="10" t="s">
        <v>42</v>
      </c>
      <c r="C24" s="8">
        <v>380335</v>
      </c>
      <c r="D24" s="8">
        <v>304286</v>
      </c>
      <c r="E24" s="8">
        <v>205562</v>
      </c>
      <c r="F24" s="8">
        <v>198597</v>
      </c>
      <c r="G24" s="8">
        <v>176715</v>
      </c>
      <c r="H24" s="8">
        <v>206447</v>
      </c>
      <c r="I24" s="8">
        <v>204332</v>
      </c>
      <c r="J24" s="8">
        <v>148291</v>
      </c>
      <c r="K24" s="8">
        <v>80576</v>
      </c>
      <c r="L24" s="8">
        <v>118663</v>
      </c>
      <c r="M24" s="8">
        <v>87724</v>
      </c>
      <c r="N24" s="8">
        <v>145018</v>
      </c>
      <c r="O24" s="8">
        <v>143354</v>
      </c>
      <c r="P24" s="8">
        <v>141450</v>
      </c>
      <c r="Q24" s="8">
        <v>139304</v>
      </c>
      <c r="R24" s="8">
        <v>250463</v>
      </c>
    </row>
    <row r="25" spans="1:18" ht="21" customHeight="1" x14ac:dyDescent="0.2">
      <c r="A25" s="25"/>
      <c r="B25" s="10" t="s">
        <v>43</v>
      </c>
      <c r="C25" s="8">
        <v>71517</v>
      </c>
      <c r="D25" s="8">
        <v>153419</v>
      </c>
      <c r="E25" s="8">
        <v>107824</v>
      </c>
      <c r="F25" s="8">
        <v>131646</v>
      </c>
      <c r="G25" s="8">
        <v>81092</v>
      </c>
      <c r="H25" s="8">
        <v>91328</v>
      </c>
      <c r="I25" s="8">
        <v>102207</v>
      </c>
      <c r="J25" s="8">
        <v>112985</v>
      </c>
      <c r="K25" s="8">
        <v>117693</v>
      </c>
      <c r="L25" s="8">
        <v>120796</v>
      </c>
      <c r="M25" s="8">
        <v>201369</v>
      </c>
      <c r="N25" s="8">
        <v>115271</v>
      </c>
      <c r="O25" s="8">
        <v>184037</v>
      </c>
      <c r="P25" s="8">
        <v>109387</v>
      </c>
      <c r="Q25" s="8">
        <v>109330</v>
      </c>
      <c r="R25" s="8">
        <v>106896</v>
      </c>
    </row>
    <row r="26" spans="1:18" ht="21" customHeight="1" x14ac:dyDescent="0.2">
      <c r="A26" s="25"/>
      <c r="B26" s="10" t="s">
        <v>44</v>
      </c>
      <c r="C26" s="8" t="s">
        <v>17</v>
      </c>
      <c r="D26" s="8" t="s">
        <v>37</v>
      </c>
      <c r="E26" s="8" t="s">
        <v>37</v>
      </c>
      <c r="F26" s="8" t="s">
        <v>37</v>
      </c>
      <c r="G26" s="8" t="s">
        <v>37</v>
      </c>
      <c r="H26" s="8" t="s">
        <v>37</v>
      </c>
      <c r="I26" s="8" t="s">
        <v>37</v>
      </c>
      <c r="J26" s="8" t="s">
        <v>37</v>
      </c>
      <c r="K26" s="8" t="s">
        <v>37</v>
      </c>
      <c r="L26" s="8" t="s">
        <v>37</v>
      </c>
      <c r="M26" s="8" t="s">
        <v>37</v>
      </c>
      <c r="N26" s="8" t="s">
        <v>37</v>
      </c>
      <c r="O26" s="8" t="s">
        <v>37</v>
      </c>
      <c r="P26" s="8" t="s">
        <v>37</v>
      </c>
      <c r="Q26" s="8" t="s">
        <v>37</v>
      </c>
      <c r="R26" s="8" t="s">
        <v>37</v>
      </c>
    </row>
    <row r="27" spans="1:18" ht="21" customHeight="1" x14ac:dyDescent="0.2">
      <c r="A27" s="26"/>
      <c r="B27" s="11" t="s">
        <v>23</v>
      </c>
      <c r="C27" s="12">
        <v>451852</v>
      </c>
      <c r="D27" s="12">
        <f t="shared" ref="D27:M27" si="16">SUM(D24:D26)</f>
        <v>457705</v>
      </c>
      <c r="E27" s="12">
        <f t="shared" si="16"/>
        <v>313386</v>
      </c>
      <c r="F27" s="12">
        <f t="shared" si="16"/>
        <v>330243</v>
      </c>
      <c r="G27" s="12">
        <f t="shared" si="16"/>
        <v>257807</v>
      </c>
      <c r="H27" s="12">
        <f t="shared" si="16"/>
        <v>297775</v>
      </c>
      <c r="I27" s="12">
        <f t="shared" si="16"/>
        <v>306539</v>
      </c>
      <c r="J27" s="12">
        <f>SUM(J24:J26)</f>
        <v>261276</v>
      </c>
      <c r="K27" s="12">
        <f t="shared" ref="K27:L27" si="17">SUM(K24:K26)</f>
        <v>198269</v>
      </c>
      <c r="L27" s="12">
        <f t="shared" si="17"/>
        <v>239459</v>
      </c>
      <c r="M27" s="12">
        <f t="shared" si="16"/>
        <v>289093</v>
      </c>
      <c r="N27" s="12">
        <f t="shared" ref="N27:R27" si="18">SUM(N24:N26)</f>
        <v>260289</v>
      </c>
      <c r="O27" s="12">
        <f t="shared" ref="O27:Q27" si="19">SUM(O24:O26)</f>
        <v>327391</v>
      </c>
      <c r="P27" s="12">
        <f t="shared" si="19"/>
        <v>250837</v>
      </c>
      <c r="Q27" s="12">
        <f t="shared" si="19"/>
        <v>248634</v>
      </c>
      <c r="R27" s="12">
        <f t="shared" si="18"/>
        <v>357359</v>
      </c>
    </row>
    <row r="28" spans="1:18" ht="21" customHeight="1" x14ac:dyDescent="0.2">
      <c r="A28" s="27" t="s">
        <v>45</v>
      </c>
      <c r="B28" s="28"/>
      <c r="C28" s="15">
        <v>187321</v>
      </c>
      <c r="D28" s="15">
        <f t="shared" ref="D28:I28" si="20">D27-D23</f>
        <v>233143</v>
      </c>
      <c r="E28" s="15">
        <f t="shared" si="20"/>
        <v>187479</v>
      </c>
      <c r="F28" s="15">
        <f t="shared" si="20"/>
        <v>208479</v>
      </c>
      <c r="G28" s="15">
        <f t="shared" si="20"/>
        <v>164618</v>
      </c>
      <c r="H28" s="15">
        <f t="shared" si="20"/>
        <v>214372</v>
      </c>
      <c r="I28" s="15">
        <f t="shared" si="20"/>
        <v>265060</v>
      </c>
      <c r="J28" s="15">
        <f>J27-J23</f>
        <v>216927</v>
      </c>
      <c r="K28" s="15">
        <f t="shared" ref="K28:L28" si="21">K27-K23</f>
        <v>171941</v>
      </c>
      <c r="L28" s="15">
        <f t="shared" si="21"/>
        <v>189459</v>
      </c>
      <c r="M28" s="15">
        <f>M27-M23</f>
        <v>243065</v>
      </c>
      <c r="N28" s="15">
        <f t="shared" ref="N28:R28" si="22">N27-N23</f>
        <v>208944</v>
      </c>
      <c r="O28" s="15">
        <f t="shared" ref="O28:Q28" si="23">O27-O23</f>
        <v>286658</v>
      </c>
      <c r="P28" s="15">
        <f t="shared" si="23"/>
        <v>212847</v>
      </c>
      <c r="Q28" s="15">
        <f t="shared" si="23"/>
        <v>205576</v>
      </c>
      <c r="R28" s="15">
        <f t="shared" si="22"/>
        <v>278443</v>
      </c>
    </row>
    <row r="29" spans="1:18" ht="21" customHeight="1" x14ac:dyDescent="0.2">
      <c r="A29" s="25" t="s">
        <v>46</v>
      </c>
      <c r="B29" s="10" t="s">
        <v>47</v>
      </c>
      <c r="C29" s="8">
        <v>133873</v>
      </c>
      <c r="D29" s="8">
        <v>144373</v>
      </c>
      <c r="E29" s="8">
        <v>163978</v>
      </c>
      <c r="F29" s="8">
        <v>158726</v>
      </c>
      <c r="G29" s="8">
        <v>156224</v>
      </c>
      <c r="H29" s="8">
        <v>165297</v>
      </c>
      <c r="I29" s="8">
        <v>162133</v>
      </c>
      <c r="J29" s="8">
        <v>164650</v>
      </c>
      <c r="K29" s="8">
        <v>160996</v>
      </c>
      <c r="L29" s="8">
        <v>155943</v>
      </c>
      <c r="M29" s="8">
        <v>153942</v>
      </c>
      <c r="N29" s="8">
        <v>149488</v>
      </c>
      <c r="O29" s="8">
        <v>134328</v>
      </c>
      <c r="P29" s="8">
        <v>122903</v>
      </c>
      <c r="Q29" s="8">
        <v>120843</v>
      </c>
      <c r="R29" s="8">
        <v>124174</v>
      </c>
    </row>
    <row r="30" spans="1:18" ht="21" customHeight="1" x14ac:dyDescent="0.2">
      <c r="A30" s="25"/>
      <c r="B30" s="10" t="s">
        <v>48</v>
      </c>
      <c r="C30" s="8">
        <v>10000</v>
      </c>
      <c r="D30" s="8">
        <v>60000</v>
      </c>
      <c r="E30" s="8">
        <v>10000</v>
      </c>
      <c r="F30" s="8">
        <v>20000</v>
      </c>
      <c r="G30" s="8" t="s">
        <v>49</v>
      </c>
      <c r="H30" s="8">
        <v>20000</v>
      </c>
      <c r="I30" s="8">
        <v>87793</v>
      </c>
      <c r="J30" s="8">
        <v>41333</v>
      </c>
      <c r="K30" s="8">
        <v>5040</v>
      </c>
      <c r="L30" s="8">
        <v>24787</v>
      </c>
      <c r="M30" s="8">
        <v>50544</v>
      </c>
      <c r="N30" s="8">
        <v>26334</v>
      </c>
      <c r="O30" s="8">
        <v>3338</v>
      </c>
      <c r="P30" s="8">
        <v>7126</v>
      </c>
      <c r="Q30" s="8">
        <v>12118</v>
      </c>
      <c r="R30" s="8">
        <v>41568</v>
      </c>
    </row>
    <row r="31" spans="1:18" ht="21" customHeight="1" x14ac:dyDescent="0.2">
      <c r="A31" s="25"/>
      <c r="B31" s="10" t="s">
        <v>50</v>
      </c>
      <c r="C31" s="8">
        <v>25386</v>
      </c>
      <c r="D31" s="8">
        <v>14324</v>
      </c>
      <c r="E31" s="8">
        <v>3735</v>
      </c>
      <c r="F31" s="8">
        <v>20315</v>
      </c>
      <c r="G31" s="8" t="s">
        <v>49</v>
      </c>
      <c r="H31" s="8">
        <v>13882</v>
      </c>
      <c r="I31" s="8" t="s">
        <v>49</v>
      </c>
      <c r="J31" s="8" t="s">
        <v>49</v>
      </c>
      <c r="K31" s="8" t="s">
        <v>37</v>
      </c>
      <c r="L31" s="8" t="s">
        <v>37</v>
      </c>
      <c r="M31" s="8">
        <v>32000</v>
      </c>
      <c r="N31" s="8">
        <v>20000</v>
      </c>
      <c r="O31" s="8">
        <v>136000</v>
      </c>
      <c r="P31" s="8">
        <v>70000</v>
      </c>
      <c r="Q31" s="8">
        <v>60000</v>
      </c>
      <c r="R31" s="8">
        <v>90000</v>
      </c>
    </row>
    <row r="32" spans="1:18" ht="21" customHeight="1" x14ac:dyDescent="0.2">
      <c r="A32" s="25"/>
      <c r="B32" s="10" t="s">
        <v>51</v>
      </c>
      <c r="C32" s="8">
        <v>18062</v>
      </c>
      <c r="D32" s="8">
        <v>14447</v>
      </c>
      <c r="E32" s="8">
        <v>9766</v>
      </c>
      <c r="F32" s="8">
        <v>9438</v>
      </c>
      <c r="G32" s="8">
        <v>8394</v>
      </c>
      <c r="H32" s="8">
        <v>15193</v>
      </c>
      <c r="I32" s="8">
        <v>15134</v>
      </c>
      <c r="J32" s="8">
        <v>10944</v>
      </c>
      <c r="K32" s="8">
        <v>5905</v>
      </c>
      <c r="L32" s="8">
        <v>8729</v>
      </c>
      <c r="M32" s="8">
        <v>6579</v>
      </c>
      <c r="N32" s="8">
        <v>13122</v>
      </c>
      <c r="O32" s="8">
        <v>12992</v>
      </c>
      <c r="P32" s="8">
        <v>12818</v>
      </c>
      <c r="Q32" s="8">
        <v>12615</v>
      </c>
      <c r="R32" s="8">
        <v>22701</v>
      </c>
    </row>
    <row r="33" spans="1:18" ht="21" customHeight="1" x14ac:dyDescent="0.2">
      <c r="A33" s="25"/>
      <c r="B33" s="10" t="s">
        <v>52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21" customHeight="1" thickBot="1" x14ac:dyDescent="0.25">
      <c r="A34" s="29"/>
      <c r="B34" s="16" t="s">
        <v>40</v>
      </c>
      <c r="C34" s="17">
        <v>187321</v>
      </c>
      <c r="D34" s="17">
        <f t="shared" ref="D34:I34" si="24">SUM(D29:D33)</f>
        <v>233144</v>
      </c>
      <c r="E34" s="17">
        <f t="shared" si="24"/>
        <v>187479</v>
      </c>
      <c r="F34" s="17">
        <f t="shared" si="24"/>
        <v>208479</v>
      </c>
      <c r="G34" s="17">
        <f t="shared" si="24"/>
        <v>164618</v>
      </c>
      <c r="H34" s="17">
        <f t="shared" si="24"/>
        <v>214372</v>
      </c>
      <c r="I34" s="17">
        <f t="shared" si="24"/>
        <v>265060</v>
      </c>
      <c r="J34" s="17">
        <f>SUM(J29:J33)</f>
        <v>216927</v>
      </c>
      <c r="K34" s="17">
        <f t="shared" ref="K34:L34" si="25">SUM(K29:K33)</f>
        <v>171941</v>
      </c>
      <c r="L34" s="17">
        <f t="shared" si="25"/>
        <v>189459</v>
      </c>
      <c r="M34" s="17">
        <f>SUM(M29:M33)</f>
        <v>243065</v>
      </c>
      <c r="N34" s="17">
        <f t="shared" ref="N34:R34" si="26">SUM(N29:N33)</f>
        <v>208944</v>
      </c>
      <c r="O34" s="17">
        <f t="shared" ref="O34" si="27">SUM(O29:O33)</f>
        <v>286658</v>
      </c>
      <c r="P34" s="17">
        <f t="shared" si="26"/>
        <v>212847</v>
      </c>
      <c r="Q34" s="17">
        <f t="shared" si="26"/>
        <v>205576</v>
      </c>
      <c r="R34" s="17">
        <f t="shared" si="26"/>
        <v>278443</v>
      </c>
    </row>
    <row r="35" spans="1:18" ht="3" customHeight="1" x14ac:dyDescent="0.2">
      <c r="A35" s="18"/>
      <c r="B35" s="19"/>
      <c r="C35" s="8"/>
      <c r="D35" s="8"/>
      <c r="E35" s="20"/>
      <c r="F35" s="8"/>
      <c r="G35" s="8"/>
      <c r="H35" s="8"/>
      <c r="I35" s="8"/>
      <c r="J35" s="8"/>
      <c r="K35" s="8"/>
      <c r="L35" s="8"/>
      <c r="M35" s="20"/>
      <c r="N35" s="20"/>
      <c r="O35" s="20"/>
      <c r="P35" s="20"/>
      <c r="Q35" s="20"/>
      <c r="R35" s="20"/>
    </row>
    <row r="36" spans="1:18" ht="14.25" customHeight="1" x14ac:dyDescent="0.2">
      <c r="A36" s="21" t="s">
        <v>53</v>
      </c>
      <c r="B36" s="4"/>
    </row>
    <row r="37" spans="1:18" ht="14.25" customHeight="1" x14ac:dyDescent="0.2">
      <c r="A37" s="22" t="s">
        <v>54</v>
      </c>
    </row>
  </sheetData>
  <mergeCells count="9">
    <mergeCell ref="A24:A27"/>
    <mergeCell ref="A28:B28"/>
    <mergeCell ref="A29:A34"/>
    <mergeCell ref="A3:B3"/>
    <mergeCell ref="A4:A7"/>
    <mergeCell ref="A8:A11"/>
    <mergeCell ref="A12:B12"/>
    <mergeCell ref="A15:B15"/>
    <mergeCell ref="A16:A23"/>
  </mergeCells>
  <phoneticPr fontId="2"/>
  <pageMargins left="0.78740157480314965" right="0.78740157480314965" top="0.78740157480314965" bottom="0.78740157480314965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上下水道決算状況</vt:lpstr>
      <vt:lpstr>上下水道決算状況!Print_Area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上下水道課LG系ユーザー09</cp:lastModifiedBy>
  <dcterms:created xsi:type="dcterms:W3CDTF">2019-02-19T05:34:27Z</dcterms:created>
  <dcterms:modified xsi:type="dcterms:W3CDTF">2026-03-13T04:42:47Z</dcterms:modified>
</cp:coreProperties>
</file>